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Раздел 1" sheetId="1" r:id="rId1"/>
    <sheet name="Раздел 2" sheetId="2" r:id="rId2"/>
    <sheet name="Раздел 3" sheetId="3" r:id="rId3"/>
  </sheets>
  <definedNames>
    <definedName name="txt_fileName">#REF!</definedName>
    <definedName name="txt_info">#REF!</definedName>
    <definedName name="txt_runButton">#REF!</definedName>
    <definedName name="xml_date1">#REF!</definedName>
    <definedName name="xml_fileName">#REF!</definedName>
    <definedName name="xml_info">#REF!</definedName>
    <definedName name="xml_runButton">#REF!</definedName>
    <definedName name="ВидФинОб">'Раздел 1'!$B$10</definedName>
    <definedName name="ВидФинОбКод">'Раздел 1'!$J$10</definedName>
    <definedName name="ВозвратКодАналит">'Раздел 1'!#REF!</definedName>
    <definedName name="ВозвратНаимПок">'Раздел 1'!#REF!</definedName>
    <definedName name="ВозвратСумма4">#N/A</definedName>
    <definedName name="ВозвратСумма5">'Раздел 1'!#REF!</definedName>
    <definedName name="ВозвратСумма6">'Раздел 1'!#REF!</definedName>
    <definedName name="ГлаваБК">'Раздел 1'!$J$9</definedName>
    <definedName name="ГлБух">'Раздел 3'!$B$62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3'!$D$70</definedName>
    <definedName name="Конец100">'Раздел 1'!$J$29</definedName>
    <definedName name="Конец200">'Раздел 2'!$J$6</definedName>
    <definedName name="Конец200_">'Раздел 2'!$J$22</definedName>
    <definedName name="Конец450">'Раздел 2'!$J$24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3'!$H$54</definedName>
    <definedName name="Конец95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2'!$B$24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3'!$B$55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3'!$B$59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0">'Раздел 1'!$D$22</definedName>
    <definedName name="Столбец4Строка092">'Раздел 1'!$D$25</definedName>
    <definedName name="Столбец4Строка093">'Раздел 1'!$D$26</definedName>
    <definedName name="Столбец4Строка094">'Раздел 1'!$D$27</definedName>
    <definedName name="Столбец4Строка095">'Раздел 1'!$D$28</definedName>
    <definedName name="Столбец4Строка100">'Раздел 1'!$D$29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0">'Раздел 1'!$E$22</definedName>
    <definedName name="Столбец5Строка092">'Раздел 1'!$E$25</definedName>
    <definedName name="Столбец5Строка093">'Раздел 1'!$E$26</definedName>
    <definedName name="Столбец5Строка094">'Раздел 1'!$E$27</definedName>
    <definedName name="Столбец5Строка095">'Раздел 1'!$E$28</definedName>
    <definedName name="Столбец5Строка100">'Раздел 1'!$E$29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0">'Раздел 1'!$F$22</definedName>
    <definedName name="Столбец6Строка092">'Раздел 1'!$F$25</definedName>
    <definedName name="Столбец6Строка093">'Раздел 1'!$F$26</definedName>
    <definedName name="Столбец6Строка094">'Раздел 1'!$F$27</definedName>
    <definedName name="Столбец6Строка095">'Раздел 1'!$F$28</definedName>
    <definedName name="Столбец6Строка100">'Раздел 1'!$F$29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0">'Раздел 1'!$G$22</definedName>
    <definedName name="Столбец7Строка092">'Раздел 1'!$G$25</definedName>
    <definedName name="Столбец7Строка093">'Раздел 1'!$G$26</definedName>
    <definedName name="Столбец7Строка094">'Раздел 1'!$G$27</definedName>
    <definedName name="Столбец7Строка095">'Раздел 1'!$G$28</definedName>
    <definedName name="Столбец7Строка100">'Раздел 1'!$G$29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0">'Раздел 1'!$H$22</definedName>
    <definedName name="Столбец8Строка092">'Раздел 1'!$H$25</definedName>
    <definedName name="Столбец8Строка093">'Раздел 1'!$H$26</definedName>
    <definedName name="Столбец8Строка094">'Раздел 1'!$H$27</definedName>
    <definedName name="Столбец8Строка095">'Раздел 1'!$H$28</definedName>
    <definedName name="Столбец8Строка100">'Раздел 1'!$H$29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3'!$G$70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<sst xmlns="http://schemas.openxmlformats.org/spreadsheetml/2006/main" count="367" uniqueCount="196">
  <si>
    <t>820</t>
  </si>
  <si>
    <t>Доходы от переоценки активов</t>
  </si>
  <si>
    <t>x</t>
  </si>
  <si>
    <t/>
  </si>
  <si>
    <t>040</t>
  </si>
  <si>
    <t>8</t>
  </si>
  <si>
    <t>4</t>
  </si>
  <si>
    <t>на 01 января 2021 г.</t>
  </si>
  <si>
    <t>Учредитель</t>
  </si>
  <si>
    <t>300</t>
  </si>
  <si>
    <t>730</t>
  </si>
  <si>
    <t xml:space="preserve">по ОКПО </t>
  </si>
  <si>
    <t>из них:</t>
  </si>
  <si>
    <t>911</t>
  </si>
  <si>
    <t>171</t>
  </si>
  <si>
    <t>увеличение расчетов по внутреннему привлечению остатков средств (Кт 030406000)</t>
  </si>
  <si>
    <t>420</t>
  </si>
  <si>
    <t>КОДЫ</t>
  </si>
  <si>
    <t>092</t>
  </si>
  <si>
    <t>010</t>
  </si>
  <si>
    <t>Уплата налога на имущество организаций и земельного налога</t>
  </si>
  <si>
    <t>Обособленное подразделение</t>
  </si>
  <si>
    <t>Уменьшение задолженности по внешнему государственному долгу</t>
  </si>
  <si>
    <t>через кассу</t>
  </si>
  <si>
    <t>Прочие доходы</t>
  </si>
  <si>
    <t>ки</t>
  </si>
  <si>
    <t>50595369</t>
  </si>
  <si>
    <t>" _______ "  ______________________ 20____ г.</t>
  </si>
  <si>
    <t>Безушкова В.А.</t>
  </si>
  <si>
    <t>110</t>
  </si>
  <si>
    <t>Движение денежных средств</t>
  </si>
  <si>
    <t>520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</si>
  <si>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</si>
  <si>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денежные поступления</t>
  </si>
  <si>
    <t>1. Доходы учреждения</t>
  </si>
  <si>
    <t>Уменьшение стоимости ценных бумаг, кроме акций и иных форм участия в капитале</t>
  </si>
  <si>
    <t>плановых</t>
  </si>
  <si>
    <t>Изменение остатков по внутренним оборотам средств учреждения</t>
  </si>
  <si>
    <t>через банковские</t>
  </si>
  <si>
    <t>от выбытий непроизведенных активов</t>
  </si>
  <si>
    <t>200</t>
  </si>
  <si>
    <t>Форма 0503737 с.4</t>
  </si>
  <si>
    <t>Код</t>
  </si>
  <si>
    <t>140</t>
  </si>
  <si>
    <t>Увеличение стоимости ценных бумаг, кроме акций и иных форм участия в капитале</t>
  </si>
  <si>
    <t>от выбытий основных средств</t>
  </si>
  <si>
    <t>3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</si>
  <si>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</si>
  <si>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</si>
  <si>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</si>
  <si>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</si>
  <si>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</si>
  <si>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</si>
  <si>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</si>
  <si>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 xml:space="preserve">          ___________________     ___________________      __________________________</t>
  </si>
  <si>
    <t>Иные выплаты персоналу учреждений, за исключением фонда оплаты труда</t>
  </si>
  <si>
    <t>Источники финансирования дефицита средств - всего</t>
  </si>
  <si>
    <t>итого</t>
  </si>
  <si>
    <t>уменьшение остатков средств учреждения</t>
  </si>
  <si>
    <t>095</t>
  </si>
  <si>
    <t>050</t>
  </si>
  <si>
    <t>830</t>
  </si>
  <si>
    <t>поступление денежных средств прочие</t>
  </si>
  <si>
    <t>10</t>
  </si>
  <si>
    <t>720</t>
  </si>
  <si>
    <t>(уполномоченное лицо)            (должность)                         (подпись)                     (расшифровка подписи)</t>
  </si>
  <si>
    <t>4. Сведения о возвратах остатков субсидий и расходов прошлых лет</t>
  </si>
  <si>
    <t>от выбытий материальных запасов</t>
  </si>
  <si>
    <t>590</t>
  </si>
  <si>
    <t>Вид финансового обеспечения (деятельности)</t>
  </si>
  <si>
    <t>Изменение остатков по внутренним расчетам</t>
  </si>
  <si>
    <t xml:space="preserve">Форма по ОКУД </t>
  </si>
  <si>
    <t>32627101</t>
  </si>
  <si>
    <t>ОТЧЕТ</t>
  </si>
  <si>
    <t>счета</t>
  </si>
  <si>
    <t>Результат исполнения (дефицит / профицит)</t>
  </si>
  <si>
    <t>Доходы от собственности</t>
  </si>
  <si>
    <t>Утверждено</t>
  </si>
  <si>
    <t>620</t>
  </si>
  <si>
    <t>Лысенко С.Н.</t>
  </si>
  <si>
    <t>150</t>
  </si>
  <si>
    <t>Главный бухгалтер  _________________________</t>
  </si>
  <si>
    <t>Доходы - всего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</si>
  <si>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</si>
  <si>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</si>
  <si>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851</t>
  </si>
  <si>
    <t>Исполнено плановых назначений</t>
  </si>
  <si>
    <t xml:space="preserve">по ОКЕИ </t>
  </si>
  <si>
    <t xml:space="preserve">по ОКТМО </t>
  </si>
  <si>
    <t>Внешние источники</t>
  </si>
  <si>
    <t>240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</si>
  <si>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</si>
  <si>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</si>
  <si>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</si>
  <si>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</si>
  <si>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100</t>
  </si>
  <si>
    <t>увеличение остатков средств, всего</t>
  </si>
  <si>
    <t>6</t>
  </si>
  <si>
    <t>822</t>
  </si>
  <si>
    <t>732</t>
  </si>
  <si>
    <t>Централизованная бухгалтерия</t>
  </si>
  <si>
    <t>Доходы от оказания платных услуг (работ), компенсаций затрат</t>
  </si>
  <si>
    <t>2. Расходы учреждения</t>
  </si>
  <si>
    <t>Доходы от операций с активами</t>
  </si>
  <si>
    <t>640</t>
  </si>
  <si>
    <t>Учреждение</t>
  </si>
  <si>
    <t>950</t>
  </si>
  <si>
    <t>увеличение остатков по внутренним расчетам (Кт 030404510)</t>
  </si>
  <si>
    <t>500</t>
  </si>
  <si>
    <t>130</t>
  </si>
  <si>
    <t>Изменение остатков средств</t>
  </si>
  <si>
    <t>831</t>
  </si>
  <si>
    <t>090</t>
  </si>
  <si>
    <t>094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</si>
  <si>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</si>
  <si>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(подпись)</t>
  </si>
  <si>
    <t>учреждения</t>
  </si>
  <si>
    <t>Штрафы, пени, неустойки, возмещения ущерба</t>
  </si>
  <si>
    <t xml:space="preserve">Единица измерения:  руб </t>
  </si>
  <si>
    <t>610</t>
  </si>
  <si>
    <t>591</t>
  </si>
  <si>
    <t>Наименование показателя</t>
  </si>
  <si>
    <t>Возвращено расходов прошлых лет, всего</t>
  </si>
  <si>
    <t>увеличение остатков средств учреждения</t>
  </si>
  <si>
    <t>в том числе:</t>
  </si>
  <si>
    <t>060</t>
  </si>
  <si>
    <t>450</t>
  </si>
  <si>
    <t>800</t>
  </si>
  <si>
    <t>Изменение остатков расчетов по внутренним привлечениям средств</t>
  </si>
  <si>
    <t>ющего полномочия учредителя</t>
  </si>
  <si>
    <t>710</t>
  </si>
  <si>
    <t>320</t>
  </si>
  <si>
    <t>Не исполнено</t>
  </si>
  <si>
    <t>Возвращено остатков субсидий прошлых лет, всего</t>
  </si>
  <si>
    <t>(телефон, e-mail)</t>
  </si>
  <si>
    <t>уменьшение остатков средств, всего</t>
  </si>
  <si>
    <t>112</t>
  </si>
  <si>
    <t>030</t>
  </si>
  <si>
    <t>850</t>
  </si>
  <si>
    <t>400</t>
  </si>
  <si>
    <t>через лицевые</t>
  </si>
  <si>
    <t>Внутренние источники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</si>
  <si>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</si>
  <si>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</si>
  <si>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Форма 0503737 с.2</t>
  </si>
  <si>
    <t xml:space="preserve">Глава по БК </t>
  </si>
  <si>
    <t>0503737</t>
  </si>
  <si>
    <t>стро-</t>
  </si>
  <si>
    <t>9</t>
  </si>
  <si>
    <t>5</t>
  </si>
  <si>
    <t>821</t>
  </si>
  <si>
    <t>Расходы - всего</t>
  </si>
  <si>
    <t>(стр.520+стр.590+стр.620+стр.700+стр.730+стр.820+стр.830)</t>
  </si>
  <si>
    <t>Уменьшение задолженности по ссудам и кредитам</t>
  </si>
  <si>
    <t>операциями</t>
  </si>
  <si>
    <t>731</t>
  </si>
  <si>
    <t>383</t>
  </si>
  <si>
    <t>от выбытий нематериальных активов</t>
  </si>
  <si>
    <t>910</t>
  </si>
  <si>
    <t>540</t>
  </si>
  <si>
    <t>Произведено возвратов</t>
  </si>
  <si>
    <t>832</t>
  </si>
  <si>
    <t>093</t>
  </si>
  <si>
    <t>Руководитель</t>
  </si>
  <si>
    <t>ОБ ИСПОЛНЕНИИ УЧРЕЖДЕНИЕМ ПЛАНА ЕГО ФИНАНСОВО-ХОЗЯЙСТВЕННОЙ ДЕЯТЕЛЬНОСТИ</t>
  </si>
  <si>
    <t>анали-</t>
  </si>
  <si>
    <t>выбытие денежных средств</t>
  </si>
  <si>
    <t>Доходы от оказания платных услуг (работ)</t>
  </si>
  <si>
    <t>Фонд оплаты труда учреждений</t>
  </si>
  <si>
    <t>120</t>
  </si>
  <si>
    <t>592</t>
  </si>
  <si>
    <t>510</t>
  </si>
  <si>
    <t>экономической службы                    (подпись)                          (расшифровка подписи)</t>
  </si>
  <si>
    <t>410</t>
  </si>
  <si>
    <t>тики</t>
  </si>
  <si>
    <t>Руководитель  _____________________________</t>
  </si>
  <si>
    <t>(наименование, ОГРН, ИНН, КПП, местонахождение)</t>
  </si>
  <si>
    <t>323</t>
  </si>
  <si>
    <t>некассовыми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</si>
  <si>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</si>
  <si>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</si>
  <si>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</si>
  <si>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</si>
  <si>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</si>
  <si>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</si>
  <si>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</si>
  <si>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муниципальное бюджетное общеобразовательное учреждение "Средняя общеобразовательная школа № 9"</t>
  </si>
  <si>
    <t>Исполнитель  ____________________     __________________</t>
  </si>
  <si>
    <t>700</t>
  </si>
  <si>
    <t>назначений</t>
  </si>
  <si>
    <t xml:space="preserve">Дата </t>
  </si>
  <si>
    <t xml:space="preserve">                                 (должность)                        (подпись)</t>
  </si>
  <si>
    <t>01.01.2021</t>
  </si>
  <si>
    <t xml:space="preserve">1    </t>
  </si>
  <si>
    <t>180</t>
  </si>
  <si>
    <t>Периодичность: годовая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</si>
</sst>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00000"/>
    <numFmt numFmtId="193" formatCode="0.00;[Red]0.00"/>
    <numFmt numFmtId="194" formatCode="#,##0&quot;р.&quot;"/>
    <numFmt numFmtId="195" formatCode="#,##0.00&quot;р.&quot;"/>
    <numFmt numFmtId="196" formatCode="d\ mmm\ yy"/>
    <numFmt numFmtId="197" formatCode="dd\ mmm\ yy"/>
    <numFmt numFmtId="198" formatCode="#,###"/>
    <numFmt numFmtId="199" formatCode="0;\-0;&quot;-                  &quot;"/>
    <numFmt numFmtId="200" formatCode="\-#,###"/>
    <numFmt numFmtId="201" formatCode="#,###.##;\ \-"/>
    <numFmt numFmtId="202" formatCode="#,###.##;\ \-\ #,###.##;\ \-"/>
    <numFmt numFmtId="203" formatCode="#,###.00;\ \-\ #,###.00;\ \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8" fillId="3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181" fontId="2" fillId="0" borderId="19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3" xfId="0" applyNumberFormat="1" applyFont="1" applyFill="1" applyBorder="1" applyAlignment="1" applyProtection="1">
      <alignment horizontal="center"/>
      <protection/>
    </xf>
    <xf numFmtId="181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81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81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81" fontId="2" fillId="0" borderId="35" xfId="0" applyNumberFormat="1" applyFont="1" applyFill="1" applyBorder="1" applyAlignment="1" applyProtection="1">
      <alignment horizontal="center"/>
      <protection/>
    </xf>
    <xf numFmtId="181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81" fontId="2" fillId="0" borderId="48" xfId="0" applyNumberFormat="1" applyFont="1" applyFill="1" applyBorder="1" applyAlignment="1" applyProtection="1">
      <alignment horizontal="center"/>
      <protection/>
    </xf>
    <xf numFmtId="181" fontId="2" fillId="0" borderId="47" xfId="0" applyNumberFormat="1" applyFont="1" applyFill="1" applyBorder="1" applyAlignment="1" applyProtection="1">
      <alignment horizontal="center"/>
      <protection/>
    </xf>
    <xf numFmtId="181" fontId="2" fillId="0" borderId="49" xfId="0" applyNumberFormat="1" applyFont="1" applyFill="1" applyBorder="1" applyAlignment="1" applyProtection="1">
      <alignment horizontal="center"/>
      <protection/>
    </xf>
    <xf numFmtId="181" fontId="3" fillId="0" borderId="10" xfId="0" applyNumberFormat="1" applyFont="1" applyFill="1" applyBorder="1" applyAlignment="1" applyProtection="1">
      <alignment horizontal="center"/>
      <protection/>
    </xf>
    <xf numFmtId="181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81" fontId="3" fillId="0" borderId="52" xfId="0" applyNumberFormat="1" applyFont="1" applyFill="1" applyBorder="1" applyAlignment="1" applyProtection="1">
      <alignment horizontal="center"/>
      <protection/>
    </xf>
    <xf numFmtId="181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181" fontId="2" fillId="0" borderId="16" xfId="0" applyNumberFormat="1" applyFont="1" applyFill="1" applyBorder="1" applyAlignment="1" applyProtection="1">
      <alignment horizontal="center"/>
      <protection/>
    </xf>
    <xf numFmtId="181" fontId="2" fillId="0" borderId="28" xfId="0" applyNumberFormat="1" applyFont="1" applyFill="1" applyBorder="1" applyAlignment="1" applyProtection="1">
      <alignment horizontal="center"/>
      <protection/>
    </xf>
    <xf numFmtId="181" fontId="2" fillId="0" borderId="27" xfId="0" applyNumberFormat="1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 horizontal="center"/>
      <protection/>
    </xf>
    <xf numFmtId="181" fontId="2" fillId="0" borderId="34" xfId="0" applyNumberFormat="1" applyFont="1" applyFill="1" applyBorder="1" applyAlignment="1" applyProtection="1">
      <alignment horizontal="center"/>
      <protection/>
    </xf>
    <xf numFmtId="181" fontId="2" fillId="0" borderId="54" xfId="0" applyNumberFormat="1" applyFont="1" applyFill="1" applyBorder="1" applyAlignment="1" applyProtection="1">
      <alignment horizontal="center"/>
      <protection/>
    </xf>
    <xf numFmtId="181" fontId="3" fillId="0" borderId="49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81" fontId="3" fillId="0" borderId="55" xfId="0" applyNumberFormat="1" applyFont="1" applyFill="1" applyBorder="1" applyAlignment="1" applyProtection="1">
      <alignment horizontal="centerContinuous"/>
      <protection/>
    </xf>
    <xf numFmtId="181" fontId="3" fillId="0" borderId="56" xfId="0" applyNumberFormat="1" applyFont="1" applyFill="1" applyBorder="1" applyAlignment="1" applyProtection="1">
      <alignment horizontal="centerContinuous"/>
      <protection/>
    </xf>
    <xf numFmtId="181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81" fontId="2" fillId="0" borderId="2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0" fontId="2" fillId="0" borderId="59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0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81" fontId="3" fillId="0" borderId="47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181" fontId="2" fillId="0" borderId="63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81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49" fontId="2" fillId="0" borderId="66" xfId="0" applyNumberFormat="1" applyFont="1" applyFill="1" applyBorder="1" applyAlignment="1" applyProtection="1">
      <alignment horizontal="center"/>
      <protection/>
    </xf>
    <xf numFmtId="0" fontId="2" fillId="0" borderId="67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7" xfId="0" applyNumberFormat="1" applyFont="1" applyFill="1" applyBorder="1" applyAlignment="1" applyProtection="1">
      <alignment horizont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181" fontId="2" fillId="0" borderId="0" xfId="0" applyNumberFormat="1" applyFont="1" applyFill="1" applyAlignment="1" applyProtection="1">
      <alignment horizontal="centerContinuous"/>
      <protection/>
    </xf>
    <xf numFmtId="181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81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81" fontId="2" fillId="0" borderId="27" xfId="0" applyNumberFormat="1" applyFont="1" applyFill="1" applyBorder="1" applyAlignment="1" applyProtection="1">
      <alignment horizontal="centerContinuous"/>
      <protection/>
    </xf>
    <xf numFmtId="181" fontId="2" fillId="0" borderId="45" xfId="0" applyNumberFormat="1" applyFont="1" applyFill="1" applyBorder="1" applyAlignment="1" applyProtection="1">
      <alignment horizontal="centerContinuous"/>
      <protection/>
    </xf>
    <xf numFmtId="181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81" fontId="3" fillId="0" borderId="66" xfId="0" applyNumberFormat="1" applyFont="1" applyFill="1" applyBorder="1" applyAlignment="1" applyProtection="1">
      <alignment horizontal="center"/>
      <protection/>
    </xf>
    <xf numFmtId="181" fontId="3" fillId="0" borderId="34" xfId="0" applyNumberFormat="1" applyFont="1" applyFill="1" applyBorder="1" applyAlignment="1" applyProtection="1">
      <alignment horizontal="centerContinuous"/>
      <protection/>
    </xf>
    <xf numFmtId="181" fontId="3" fillId="0" borderId="29" xfId="0" applyNumberFormat="1" applyFont="1" applyFill="1" applyBorder="1" applyAlignment="1" applyProtection="1">
      <alignment horizontal="centerContinuous"/>
      <protection/>
    </xf>
    <xf numFmtId="181" fontId="3" fillId="0" borderId="13" xfId="0" applyNumberFormat="1" applyFont="1" applyFill="1" applyBorder="1" applyAlignment="1" applyProtection="1">
      <alignment horizontal="centerContinuous"/>
      <protection/>
    </xf>
    <xf numFmtId="181" fontId="2" fillId="0" borderId="26" xfId="0" applyNumberFormat="1" applyFont="1" applyFill="1" applyBorder="1" applyAlignment="1" applyProtection="1">
      <alignment horizontal="center"/>
      <protection/>
    </xf>
    <xf numFmtId="181" fontId="2" fillId="0" borderId="13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 horizontal="left" wrapText="1"/>
      <protection/>
    </xf>
    <xf numFmtId="181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81" fontId="3" fillId="0" borderId="14" xfId="0" applyNumberFormat="1" applyFont="1" applyFill="1" applyBorder="1" applyAlignment="1" applyProtection="1">
      <alignment horizontal="center"/>
      <protection/>
    </xf>
    <xf numFmtId="181" fontId="3" fillId="0" borderId="16" xfId="0" applyNumberFormat="1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49" fontId="5" fillId="0" borderId="59" xfId="0" applyNumberFormat="1" applyFont="1" applyFill="1" applyBorder="1" applyAlignment="1" applyProtection="1">
      <alignment horizontal="left" wrapText="1"/>
      <protection/>
    </xf>
    <xf numFmtId="49" fontId="5" fillId="0" borderId="58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81" fontId="5" fillId="0" borderId="17" xfId="0" applyNumberFormat="1" applyFont="1" applyFill="1" applyBorder="1" applyAlignment="1" applyProtection="1">
      <alignment horizontal="center"/>
      <protection/>
    </xf>
    <xf numFmtId="181" fontId="5" fillId="0" borderId="50" xfId="0" applyNumberFormat="1" applyFont="1" applyFill="1" applyBorder="1" applyAlignment="1" applyProtection="1">
      <alignment horizontal="center"/>
      <protection/>
    </xf>
    <xf numFmtId="49" fontId="7" fillId="0" borderId="59" xfId="0" applyNumberFormat="1" applyFont="1" applyFill="1" applyBorder="1" applyAlignment="1" applyProtection="1">
      <alignment horizontal="left" wrapText="1"/>
      <protection/>
    </xf>
    <xf numFmtId="49" fontId="7" fillId="0" borderId="58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81" fontId="7" fillId="0" borderId="17" xfId="0" applyNumberFormat="1" applyFont="1" applyFill="1" applyBorder="1" applyAlignment="1" applyProtection="1">
      <alignment horizontal="center"/>
      <protection/>
    </xf>
    <xf numFmtId="181" fontId="7" fillId="0" borderId="50" xfId="0" applyNumberFormat="1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55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4" t="s">
        <v>73</v>
      </c>
      <c r="B1" s="4"/>
      <c r="C1" s="4"/>
      <c r="D1" s="4"/>
      <c r="E1" s="4"/>
      <c r="F1" s="4"/>
      <c r="G1" s="4"/>
      <c r="H1" s="4"/>
      <c r="I1" s="4"/>
      <c r="J1" s="26"/>
    </row>
    <row r="2" spans="1:10" ht="15">
      <c r="A2" s="4" t="s">
        <v>164</v>
      </c>
      <c r="B2" s="4"/>
      <c r="C2" s="4"/>
      <c r="D2" s="4"/>
      <c r="E2" s="4"/>
      <c r="F2" s="4"/>
      <c r="G2" s="4"/>
      <c r="H2" s="4"/>
      <c r="I2" s="4"/>
      <c r="J2" s="27" t="s">
        <v>17</v>
      </c>
    </row>
    <row r="3" spans="1:10" s="28" customFormat="1" ht="11.25">
      <c r="A3" s="29"/>
      <c r="B3" s="29"/>
      <c r="C3" s="29"/>
      <c r="D3" s="29"/>
      <c r="E3" s="29"/>
      <c r="F3" s="29"/>
      <c r="G3" s="29"/>
      <c r="H3" s="29"/>
      <c r="I3" s="30" t="s">
        <v>71</v>
      </c>
      <c r="J3" s="5" t="s">
        <v>146</v>
      </c>
    </row>
    <row r="4" spans="1:10" s="28" customFormat="1" ht="11.25">
      <c r="A4" s="29"/>
      <c r="B4" s="29"/>
      <c r="C4" s="29"/>
      <c r="D4" s="38" t="s">
        <v>7</v>
      </c>
      <c r="E4" s="38"/>
      <c r="F4" s="38"/>
      <c r="G4" s="29"/>
      <c r="H4" s="29"/>
      <c r="I4" s="31" t="s">
        <v>190</v>
      </c>
      <c r="J4" s="7" t="s">
        <v>192</v>
      </c>
    </row>
    <row r="5" spans="1:10" ht="12.75">
      <c r="A5" s="29" t="s">
        <v>105</v>
      </c>
      <c r="B5" s="176" t="s">
        <v>186</v>
      </c>
      <c r="C5" s="177"/>
      <c r="D5" s="177"/>
      <c r="E5" s="177"/>
      <c r="F5" s="177"/>
      <c r="G5" s="177"/>
      <c r="H5" s="177"/>
      <c r="I5" s="1" t="s">
        <v>11</v>
      </c>
      <c r="J5" s="3" t="s">
        <v>26</v>
      </c>
    </row>
    <row r="6" spans="1:10" ht="12.75">
      <c r="A6" s="29" t="s">
        <v>21</v>
      </c>
      <c r="B6" s="178"/>
      <c r="C6" s="178"/>
      <c r="D6" s="178"/>
      <c r="E6" s="178"/>
      <c r="F6" s="178"/>
      <c r="G6" s="178"/>
      <c r="H6" s="178"/>
      <c r="I6" s="1"/>
      <c r="J6" s="3"/>
    </row>
    <row r="7" spans="1:10" ht="12.75">
      <c r="A7" s="29" t="s">
        <v>8</v>
      </c>
      <c r="B7" s="39" t="s">
        <v>3</v>
      </c>
      <c r="C7" s="39"/>
      <c r="D7" s="39"/>
      <c r="E7" s="39"/>
      <c r="F7" s="39"/>
      <c r="G7" s="39"/>
      <c r="H7" s="39"/>
      <c r="I7" s="1" t="s">
        <v>88</v>
      </c>
      <c r="J7" s="5" t="s">
        <v>72</v>
      </c>
    </row>
    <row r="8" spans="1:10" ht="12.75">
      <c r="A8" s="29" t="s">
        <v>49</v>
      </c>
      <c r="B8" s="29"/>
      <c r="C8" s="29"/>
      <c r="D8" s="29"/>
      <c r="E8" s="29"/>
      <c r="F8" s="29"/>
      <c r="G8" s="29"/>
      <c r="H8" s="29"/>
      <c r="I8" s="1" t="s">
        <v>11</v>
      </c>
      <c r="J8" s="41" t="s">
        <v>3</v>
      </c>
    </row>
    <row r="9" spans="1:10" ht="12.75">
      <c r="A9" s="29" t="s">
        <v>129</v>
      </c>
      <c r="B9" s="29"/>
      <c r="C9" s="29"/>
      <c r="D9" s="29"/>
      <c r="E9" s="29"/>
      <c r="F9" s="29"/>
      <c r="G9" s="29"/>
      <c r="H9" s="29"/>
      <c r="I9" s="1" t="s">
        <v>145</v>
      </c>
      <c r="J9" s="41" t="s">
        <v>13</v>
      </c>
    </row>
    <row r="10" spans="1:10" ht="12.75">
      <c r="A10" s="29" t="s">
        <v>69</v>
      </c>
      <c r="B10" s="40" t="s">
        <v>179</v>
      </c>
      <c r="C10" s="40"/>
      <c r="D10" s="40"/>
      <c r="E10" s="40"/>
      <c r="F10" s="40"/>
      <c r="G10" s="40"/>
      <c r="H10" s="40"/>
      <c r="I10" s="1"/>
      <c r="J10" s="41" t="s">
        <v>6</v>
      </c>
    </row>
    <row r="11" spans="1:10" ht="12.75">
      <c r="A11" s="29" t="s">
        <v>195</v>
      </c>
      <c r="B11" s="29"/>
      <c r="C11" s="29"/>
      <c r="D11" s="29"/>
      <c r="E11" s="29"/>
      <c r="F11" s="29"/>
      <c r="G11" s="29"/>
      <c r="H11" s="29"/>
      <c r="I11" s="1"/>
      <c r="J11" s="5"/>
    </row>
    <row r="12" spans="1:10" ht="12.75">
      <c r="A12" s="29" t="s">
        <v>118</v>
      </c>
      <c r="B12" s="29"/>
      <c r="C12" s="29"/>
      <c r="D12" s="29"/>
      <c r="E12" s="29"/>
      <c r="F12" s="29"/>
      <c r="G12" s="29"/>
      <c r="H12" s="29"/>
      <c r="I12" s="1" t="s">
        <v>87</v>
      </c>
      <c r="J12" s="45" t="s">
        <v>156</v>
      </c>
    </row>
    <row r="13" spans="1:10" ht="15">
      <c r="A13" s="49"/>
      <c r="B13" s="49"/>
      <c r="C13" s="49"/>
      <c r="D13" s="26" t="s">
        <v>34</v>
      </c>
      <c r="E13" s="50"/>
      <c r="F13" s="50"/>
      <c r="G13" s="50"/>
      <c r="H13" s="50"/>
      <c r="I13" s="50"/>
      <c r="J13" s="51"/>
    </row>
    <row r="14" spans="1:10" ht="12.75">
      <c r="A14" s="8"/>
      <c r="B14" s="9" t="s">
        <v>42</v>
      </c>
      <c r="C14" s="9" t="s">
        <v>42</v>
      </c>
      <c r="D14" s="43" t="s">
        <v>77</v>
      </c>
      <c r="E14" s="47" t="s">
        <v>86</v>
      </c>
      <c r="F14" s="47"/>
      <c r="G14" s="47"/>
      <c r="H14" s="47"/>
      <c r="I14" s="48"/>
      <c r="J14" s="10" t="s">
        <v>132</v>
      </c>
    </row>
    <row r="15" spans="1:10" ht="12.75">
      <c r="A15" s="8" t="s">
        <v>121</v>
      </c>
      <c r="B15" s="9" t="s">
        <v>147</v>
      </c>
      <c r="C15" s="9" t="s">
        <v>165</v>
      </c>
      <c r="D15" s="9" t="s">
        <v>36</v>
      </c>
      <c r="E15" s="15" t="s">
        <v>140</v>
      </c>
      <c r="F15" s="15" t="s">
        <v>38</v>
      </c>
      <c r="G15" s="15" t="s">
        <v>23</v>
      </c>
      <c r="H15" s="99" t="s">
        <v>178</v>
      </c>
      <c r="I15" s="175" t="s">
        <v>57</v>
      </c>
      <c r="J15" s="10" t="s">
        <v>36</v>
      </c>
    </row>
    <row r="16" spans="1:10" ht="12.75">
      <c r="A16" s="2"/>
      <c r="B16" s="11" t="s">
        <v>25</v>
      </c>
      <c r="C16" s="9" t="s">
        <v>174</v>
      </c>
      <c r="D16" s="11" t="s">
        <v>189</v>
      </c>
      <c r="E16" s="43" t="s">
        <v>74</v>
      </c>
      <c r="F16" s="12" t="s">
        <v>74</v>
      </c>
      <c r="G16" s="12" t="s">
        <v>116</v>
      </c>
      <c r="H16" s="11" t="s">
        <v>154</v>
      </c>
      <c r="I16" s="175"/>
      <c r="J16" s="13" t="s">
        <v>189</v>
      </c>
    </row>
    <row r="17" spans="1:10" ht="12.75">
      <c r="A17" s="6" t="s">
        <v>193</v>
      </c>
      <c r="B17" s="16">
        <v>2</v>
      </c>
      <c r="C17" s="63" t="s">
        <v>46</v>
      </c>
      <c r="D17" s="6" t="s">
        <v>6</v>
      </c>
      <c r="E17" s="63" t="s">
        <v>149</v>
      </c>
      <c r="F17" s="17" t="s">
        <v>97</v>
      </c>
      <c r="G17" s="17" t="s">
        <v>48</v>
      </c>
      <c r="H17" s="18" t="s">
        <v>5</v>
      </c>
      <c r="I17" s="18" t="s">
        <v>148</v>
      </c>
      <c r="J17" s="14" t="s">
        <v>63</v>
      </c>
    </row>
    <row r="18" spans="1:10" ht="12.75">
      <c r="A18" s="113" t="s">
        <v>82</v>
      </c>
      <c r="B18" s="114" t="s">
        <v>19</v>
      </c>
      <c r="C18" s="109"/>
      <c r="D18" s="115">
        <f>D19+D20+D21+D22+D23+D29</f>
        <v>50750928.15</v>
      </c>
      <c r="E18" s="115">
        <f>E19+E20+E21+E22+E23+E29</f>
        <v>48422311.57</v>
      </c>
      <c r="F18" s="115">
        <f>F19+F20+F21+F22+F23+F29</f>
        <v>0</v>
      </c>
      <c r="G18" s="115">
        <f>G19+G20+G21+G22+G23+G29</f>
        <v>0</v>
      </c>
      <c r="H18" s="115">
        <f>H19+H20+H21+H22+H23+H29</f>
        <v>0</v>
      </c>
      <c r="I18" s="115">
        <f aca="true" t="shared" si="0" ref="I18:I23">E18+F18+G18+H18</f>
        <v>48422311.57</v>
      </c>
      <c r="J18" s="98">
        <v>2328616.58</v>
      </c>
    </row>
    <row r="19" spans="1:10" ht="12.75" hidden="1">
      <c r="A19" s="110" t="s">
        <v>76</v>
      </c>
      <c r="B19" s="66" t="s">
        <v>137</v>
      </c>
      <c r="C19" s="111" t="s">
        <v>169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 t="shared" si="0"/>
        <v>0</v>
      </c>
      <c r="J19" s="58">
        <f>MAX(D19-I19,0)</f>
        <v>0</v>
      </c>
    </row>
    <row r="20" spans="1:10" ht="24">
      <c r="A20" s="110" t="s">
        <v>101</v>
      </c>
      <c r="B20" s="66" t="s">
        <v>4</v>
      </c>
      <c r="C20" s="111" t="s">
        <v>109</v>
      </c>
      <c r="D20" s="153">
        <v>50750928.15</v>
      </c>
      <c r="E20" s="57">
        <v>48422311.57</v>
      </c>
      <c r="F20" s="57">
        <v>0</v>
      </c>
      <c r="G20" s="57">
        <v>0</v>
      </c>
      <c r="H20" s="57">
        <v>0</v>
      </c>
      <c r="I20" s="57">
        <f t="shared" si="0"/>
        <v>48422311.57</v>
      </c>
      <c r="J20" s="58">
        <f>MAX(D20-I20,0)</f>
        <v>2328616.58</v>
      </c>
    </row>
    <row r="21" spans="1:10" ht="24" hidden="1">
      <c r="A21" s="110" t="s">
        <v>117</v>
      </c>
      <c r="B21" s="66" t="s">
        <v>60</v>
      </c>
      <c r="C21" s="111" t="s">
        <v>43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f t="shared" si="0"/>
        <v>0</v>
      </c>
      <c r="J21" s="58">
        <f>MAX(D21-I21,0)</f>
        <v>0</v>
      </c>
    </row>
    <row r="22" spans="1:10" ht="12.75" hidden="1">
      <c r="A22" s="110" t="s">
        <v>33</v>
      </c>
      <c r="B22" s="66" t="s">
        <v>125</v>
      </c>
      <c r="C22" s="111" t="s">
        <v>80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f t="shared" si="0"/>
        <v>0</v>
      </c>
      <c r="J22" s="58">
        <f>MAX(D22-I22,0)</f>
        <v>0</v>
      </c>
    </row>
    <row r="23" spans="1:10" ht="12.75" hidden="1">
      <c r="A23" s="110" t="s">
        <v>103</v>
      </c>
      <c r="B23" s="66" t="s">
        <v>112</v>
      </c>
      <c r="C23" s="111" t="s">
        <v>139</v>
      </c>
      <c r="D23" s="57">
        <f>D25+D26+D27+D28</f>
        <v>0</v>
      </c>
      <c r="E23" s="57">
        <f>E25+E26+E27+E28</f>
        <v>0</v>
      </c>
      <c r="F23" s="57">
        <f>F25+F26+F27+F28</f>
        <v>0</v>
      </c>
      <c r="G23" s="57">
        <f>G25+G26+G27+G28</f>
        <v>0</v>
      </c>
      <c r="H23" s="57">
        <f>H25+H26+H27+H28</f>
        <v>0</v>
      </c>
      <c r="I23" s="57">
        <f t="shared" si="0"/>
        <v>0</v>
      </c>
      <c r="J23" s="58">
        <f>MAX(D23-I23,0)</f>
        <v>0</v>
      </c>
    </row>
    <row r="24" spans="1:10" ht="12.75" hidden="1">
      <c r="A24" s="35" t="s">
        <v>124</v>
      </c>
      <c r="B24" s="17"/>
      <c r="C24" s="14"/>
      <c r="D24" s="23"/>
      <c r="E24" s="23"/>
      <c r="F24" s="23"/>
      <c r="G24" s="23"/>
      <c r="H24" s="23"/>
      <c r="I24" s="23"/>
      <c r="J24" s="25"/>
    </row>
    <row r="25" spans="1:10" ht="12.75" hidden="1">
      <c r="A25" s="103" t="s">
        <v>45</v>
      </c>
      <c r="B25" s="116" t="s">
        <v>18</v>
      </c>
      <c r="C25" s="18" t="s">
        <v>173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>E25+F25+G25+H25</f>
        <v>0</v>
      </c>
      <c r="J25" s="25">
        <f>MAX(D25-I25,0)</f>
        <v>0</v>
      </c>
    </row>
    <row r="26" spans="1:10" ht="12.75" hidden="1">
      <c r="A26" s="65" t="s">
        <v>157</v>
      </c>
      <c r="B26" s="66" t="s">
        <v>162</v>
      </c>
      <c r="C26" s="111" t="s">
        <v>16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f>E26+F26+G26+H26</f>
        <v>0</v>
      </c>
      <c r="J26" s="58">
        <f>MAX(D26-I26,0)</f>
        <v>0</v>
      </c>
    </row>
    <row r="27" spans="1:10" ht="12.75" hidden="1">
      <c r="A27" s="65" t="s">
        <v>39</v>
      </c>
      <c r="B27" s="66" t="s">
        <v>113</v>
      </c>
      <c r="C27" s="111" t="s">
        <v>47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f>E27+F27+G27+H27</f>
        <v>0</v>
      </c>
      <c r="J27" s="58">
        <f>MAX(D27-I27,0)</f>
        <v>0</v>
      </c>
    </row>
    <row r="28" spans="1:10" ht="12.75" hidden="1">
      <c r="A28" s="65" t="s">
        <v>67</v>
      </c>
      <c r="B28" s="66" t="s">
        <v>59</v>
      </c>
      <c r="C28" s="111" t="s">
        <v>185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f>E28+F28+G28+H28</f>
        <v>0</v>
      </c>
      <c r="J28" s="58">
        <f>MAX(D28-I28,0)</f>
        <v>0</v>
      </c>
    </row>
    <row r="29" spans="1:10" ht="12.75" hidden="1">
      <c r="A29" s="110" t="s">
        <v>24</v>
      </c>
      <c r="B29" s="66" t="s">
        <v>95</v>
      </c>
      <c r="C29" s="111" t="s">
        <v>194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f>E29+F29+G29+H29</f>
        <v>0</v>
      </c>
      <c r="J29" s="58">
        <f>MAX(D29-I29,0)</f>
        <v>0</v>
      </c>
    </row>
    <row r="30" spans="1:10" ht="0.75" customHeight="1">
      <c r="A30" s="112"/>
      <c r="B30" s="104"/>
      <c r="C30" s="105"/>
      <c r="D30" s="106"/>
      <c r="E30" s="106"/>
      <c r="F30" s="106"/>
      <c r="G30" s="106"/>
      <c r="H30" s="106"/>
      <c r="I30" s="106"/>
      <c r="J30" s="117"/>
    </row>
  </sheetData>
  <sheetProtection/>
  <mergeCells count="2">
    <mergeCell ref="I15:I16"/>
    <mergeCell ref="B5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28"/>
      <c r="B1" s="28"/>
      <c r="C1" s="28"/>
      <c r="D1" s="148" t="s">
        <v>102</v>
      </c>
      <c r="E1" s="29"/>
      <c r="F1" s="29"/>
      <c r="G1" s="29"/>
      <c r="H1" s="29"/>
      <c r="I1" s="29"/>
      <c r="J1" s="30" t="s">
        <v>144</v>
      </c>
    </row>
    <row r="2" spans="1:10" ht="12.75">
      <c r="A2" s="149"/>
      <c r="B2" s="99" t="s">
        <v>42</v>
      </c>
      <c r="C2" s="99" t="s">
        <v>42</v>
      </c>
      <c r="D2" s="99" t="s">
        <v>77</v>
      </c>
      <c r="E2" s="157" t="s">
        <v>86</v>
      </c>
      <c r="F2" s="158"/>
      <c r="G2" s="158"/>
      <c r="H2" s="158"/>
      <c r="I2" s="171"/>
      <c r="J2" s="150" t="s">
        <v>132</v>
      </c>
    </row>
    <row r="3" spans="1:10" ht="12.75">
      <c r="A3" s="8" t="s">
        <v>121</v>
      </c>
      <c r="B3" s="9" t="s">
        <v>147</v>
      </c>
      <c r="C3" s="9" t="s">
        <v>165</v>
      </c>
      <c r="D3" s="9" t="s">
        <v>36</v>
      </c>
      <c r="E3" s="43" t="s">
        <v>140</v>
      </c>
      <c r="F3" s="43" t="s">
        <v>38</v>
      </c>
      <c r="G3" s="43" t="s">
        <v>23</v>
      </c>
      <c r="H3" s="9" t="s">
        <v>178</v>
      </c>
      <c r="I3" s="175" t="s">
        <v>57</v>
      </c>
      <c r="J3" s="10" t="s">
        <v>36</v>
      </c>
    </row>
    <row r="4" spans="1:10" ht="12.75">
      <c r="A4" s="8"/>
      <c r="B4" s="9" t="s">
        <v>25</v>
      </c>
      <c r="C4" s="9" t="s">
        <v>174</v>
      </c>
      <c r="D4" s="9" t="s">
        <v>189</v>
      </c>
      <c r="E4" s="43" t="s">
        <v>74</v>
      </c>
      <c r="F4" s="43" t="s">
        <v>74</v>
      </c>
      <c r="G4" s="43" t="s">
        <v>116</v>
      </c>
      <c r="H4" s="9" t="s">
        <v>154</v>
      </c>
      <c r="I4" s="175"/>
      <c r="J4" s="10" t="s">
        <v>189</v>
      </c>
    </row>
    <row r="5" spans="1:10" ht="12.75">
      <c r="A5" s="124" t="s">
        <v>193</v>
      </c>
      <c r="B5" s="155">
        <v>2</v>
      </c>
      <c r="C5" s="42" t="s">
        <v>46</v>
      </c>
      <c r="D5" s="151" t="s">
        <v>6</v>
      </c>
      <c r="E5" s="42" t="s">
        <v>149</v>
      </c>
      <c r="F5" s="60" t="s">
        <v>97</v>
      </c>
      <c r="G5" s="60" t="s">
        <v>48</v>
      </c>
      <c r="H5" s="42" t="s">
        <v>5</v>
      </c>
      <c r="I5" s="105" t="s">
        <v>148</v>
      </c>
      <c r="J5" s="34" t="s">
        <v>63</v>
      </c>
    </row>
    <row r="6" spans="1:10" ht="12.75">
      <c r="A6" s="156" t="s">
        <v>151</v>
      </c>
      <c r="B6" s="152" t="s">
        <v>40</v>
      </c>
      <c r="C6" s="79" t="s">
        <v>2</v>
      </c>
      <c r="D6" s="153">
        <f>D8+D13+D16+D19</f>
        <v>50750928.15</v>
      </c>
      <c r="E6" s="153">
        <v>48422311.57</v>
      </c>
      <c r="F6" s="153">
        <v>0</v>
      </c>
      <c r="G6" s="153">
        <v>0</v>
      </c>
      <c r="H6" s="153">
        <v>0</v>
      </c>
      <c r="I6" s="154">
        <f>E6+F6+G6+H6</f>
        <v>48422311.57</v>
      </c>
      <c r="J6" s="77">
        <f>MAX(D6-I6,0)</f>
        <v>2328616.58</v>
      </c>
    </row>
    <row r="7" spans="1:10" ht="12.75">
      <c r="A7" s="61" t="s">
        <v>124</v>
      </c>
      <c r="B7" s="54"/>
      <c r="C7" s="14"/>
      <c r="D7" s="55"/>
      <c r="E7" s="55"/>
      <c r="F7" s="55"/>
      <c r="G7" s="55"/>
      <c r="H7" s="55"/>
      <c r="I7" s="55"/>
      <c r="J7" s="69"/>
    </row>
    <row r="8" spans="1:10" ht="12.75">
      <c r="A8" s="161" t="s">
        <v>3</v>
      </c>
      <c r="B8" s="162"/>
      <c r="C8" s="163" t="s">
        <v>95</v>
      </c>
      <c r="D8" s="164">
        <f>D9</f>
        <v>40806511.87</v>
      </c>
      <c r="E8" s="164">
        <v>39754780.05</v>
      </c>
      <c r="F8" s="164">
        <v>0</v>
      </c>
      <c r="G8" s="164">
        <v>0</v>
      </c>
      <c r="H8" s="164">
        <v>0</v>
      </c>
      <c r="I8" s="164">
        <f aca="true" t="shared" si="0" ref="I8:I21">E8+F8+G8+H8</f>
        <v>39754780.05</v>
      </c>
      <c r="J8" s="165">
        <f aca="true" t="shared" si="1" ref="J8:J21">MAX(D8-I8,0)</f>
        <v>1051731.82</v>
      </c>
    </row>
    <row r="9" spans="1:10" ht="12.75">
      <c r="A9" s="166" t="s">
        <v>3</v>
      </c>
      <c r="B9" s="167"/>
      <c r="C9" s="168" t="s">
        <v>29</v>
      </c>
      <c r="D9" s="169">
        <f>D10+D11+D12</f>
        <v>40806511.87</v>
      </c>
      <c r="E9" s="169">
        <v>39754780.05</v>
      </c>
      <c r="F9" s="169">
        <v>0</v>
      </c>
      <c r="G9" s="169">
        <v>0</v>
      </c>
      <c r="H9" s="169">
        <v>0</v>
      </c>
      <c r="I9" s="169">
        <f t="shared" si="0"/>
        <v>39754780.05</v>
      </c>
      <c r="J9" s="170">
        <f t="shared" si="1"/>
        <v>1051731.82</v>
      </c>
    </row>
    <row r="10" spans="1:10" ht="12.75">
      <c r="A10" s="159" t="s">
        <v>168</v>
      </c>
      <c r="B10" s="37"/>
      <c r="C10" s="118" t="s">
        <v>183</v>
      </c>
      <c r="D10" s="160">
        <v>31482244.78</v>
      </c>
      <c r="E10" s="22">
        <v>30575695.28</v>
      </c>
      <c r="F10" s="22">
        <v>0</v>
      </c>
      <c r="G10" s="22">
        <v>0</v>
      </c>
      <c r="H10" s="22">
        <v>0</v>
      </c>
      <c r="I10" s="22">
        <f t="shared" si="0"/>
        <v>30575695.28</v>
      </c>
      <c r="J10" s="119">
        <f t="shared" si="1"/>
        <v>906549.5</v>
      </c>
    </row>
    <row r="11" spans="1:10" ht="22.5">
      <c r="A11" s="159" t="s">
        <v>55</v>
      </c>
      <c r="B11" s="37"/>
      <c r="C11" s="118" t="s">
        <v>136</v>
      </c>
      <c r="D11" s="160">
        <v>16000</v>
      </c>
      <c r="E11" s="22">
        <v>16000</v>
      </c>
      <c r="F11" s="22">
        <v>0</v>
      </c>
      <c r="G11" s="22">
        <v>0</v>
      </c>
      <c r="H11" s="22">
        <v>0</v>
      </c>
      <c r="I11" s="22">
        <f t="shared" si="0"/>
        <v>16000</v>
      </c>
      <c r="J11" s="119">
        <f t="shared" si="1"/>
        <v>0</v>
      </c>
    </row>
    <row r="12" spans="1:10" ht="45">
      <c r="A12" s="159" t="s">
        <v>32</v>
      </c>
      <c r="B12" s="37"/>
      <c r="C12" s="118" t="s">
        <v>181</v>
      </c>
      <c r="D12" s="160">
        <v>9308267.09</v>
      </c>
      <c r="E12" s="22">
        <v>9163084.77</v>
      </c>
      <c r="F12" s="22">
        <v>0</v>
      </c>
      <c r="G12" s="22">
        <v>0</v>
      </c>
      <c r="H12" s="22">
        <v>0</v>
      </c>
      <c r="I12" s="22">
        <f t="shared" si="0"/>
        <v>9163084.77</v>
      </c>
      <c r="J12" s="119">
        <f t="shared" si="1"/>
        <v>145182.32</v>
      </c>
    </row>
    <row r="13" spans="1:10" ht="12.75">
      <c r="A13" s="161" t="s">
        <v>3</v>
      </c>
      <c r="B13" s="162"/>
      <c r="C13" s="163" t="s">
        <v>40</v>
      </c>
      <c r="D13" s="164">
        <f>D14</f>
        <v>9134205.68</v>
      </c>
      <c r="E13" s="164">
        <v>7857320.92</v>
      </c>
      <c r="F13" s="164">
        <v>0</v>
      </c>
      <c r="G13" s="164">
        <v>0</v>
      </c>
      <c r="H13" s="164">
        <v>0</v>
      </c>
      <c r="I13" s="164">
        <f t="shared" si="0"/>
        <v>7857320.92</v>
      </c>
      <c r="J13" s="165">
        <f t="shared" si="1"/>
        <v>1276884.76</v>
      </c>
    </row>
    <row r="14" spans="1:10" ht="12.75">
      <c r="A14" s="166" t="s">
        <v>3</v>
      </c>
      <c r="B14" s="167"/>
      <c r="C14" s="168" t="s">
        <v>90</v>
      </c>
      <c r="D14" s="169">
        <f>D15</f>
        <v>9134205.68</v>
      </c>
      <c r="E14" s="169">
        <v>7857320.92</v>
      </c>
      <c r="F14" s="169">
        <v>0</v>
      </c>
      <c r="G14" s="169">
        <v>0</v>
      </c>
      <c r="H14" s="169">
        <v>0</v>
      </c>
      <c r="I14" s="169">
        <f t="shared" si="0"/>
        <v>7857320.92</v>
      </c>
      <c r="J14" s="170">
        <f t="shared" si="1"/>
        <v>1276884.76</v>
      </c>
    </row>
    <row r="15" spans="1:10" ht="33.75">
      <c r="A15" s="159" t="s">
        <v>143</v>
      </c>
      <c r="B15" s="37"/>
      <c r="C15" s="118" t="s">
        <v>91</v>
      </c>
      <c r="D15" s="160">
        <v>9134205.68</v>
      </c>
      <c r="E15" s="22">
        <v>7857320.92</v>
      </c>
      <c r="F15" s="22">
        <v>0</v>
      </c>
      <c r="G15" s="22">
        <v>0</v>
      </c>
      <c r="H15" s="22">
        <v>0</v>
      </c>
      <c r="I15" s="22">
        <f t="shared" si="0"/>
        <v>7857320.92</v>
      </c>
      <c r="J15" s="119">
        <f t="shared" si="1"/>
        <v>1276884.76</v>
      </c>
    </row>
    <row r="16" spans="1:10" ht="12.75">
      <c r="A16" s="161" t="s">
        <v>3</v>
      </c>
      <c r="B16" s="162"/>
      <c r="C16" s="163" t="s">
        <v>9</v>
      </c>
      <c r="D16" s="164">
        <f>D17</f>
        <v>556150.6</v>
      </c>
      <c r="E16" s="164">
        <v>556150.6</v>
      </c>
      <c r="F16" s="164">
        <v>0</v>
      </c>
      <c r="G16" s="164">
        <v>0</v>
      </c>
      <c r="H16" s="164">
        <v>0</v>
      </c>
      <c r="I16" s="164">
        <f t="shared" si="0"/>
        <v>556150.6</v>
      </c>
      <c r="J16" s="165">
        <f t="shared" si="1"/>
        <v>0</v>
      </c>
    </row>
    <row r="17" spans="1:10" ht="12.75">
      <c r="A17" s="166" t="s">
        <v>131</v>
      </c>
      <c r="B17" s="167"/>
      <c r="C17" s="168" t="s">
        <v>131</v>
      </c>
      <c r="D17" s="169">
        <f>D18</f>
        <v>556150.6</v>
      </c>
      <c r="E17" s="169">
        <v>556150.6</v>
      </c>
      <c r="F17" s="169">
        <v>0</v>
      </c>
      <c r="G17" s="169">
        <v>0</v>
      </c>
      <c r="H17" s="169">
        <v>0</v>
      </c>
      <c r="I17" s="169">
        <f t="shared" si="0"/>
        <v>556150.6</v>
      </c>
      <c r="J17" s="170">
        <f t="shared" si="1"/>
        <v>0</v>
      </c>
    </row>
    <row r="18" spans="1:10" ht="22.5">
      <c r="A18" s="159" t="s">
        <v>114</v>
      </c>
      <c r="B18" s="37"/>
      <c r="C18" s="118" t="s">
        <v>177</v>
      </c>
      <c r="D18" s="160">
        <v>556150.6</v>
      </c>
      <c r="E18" s="22">
        <v>556150.6</v>
      </c>
      <c r="F18" s="22">
        <v>0</v>
      </c>
      <c r="G18" s="22">
        <v>0</v>
      </c>
      <c r="H18" s="22">
        <v>0</v>
      </c>
      <c r="I18" s="22">
        <f t="shared" si="0"/>
        <v>556150.6</v>
      </c>
      <c r="J18" s="119">
        <f t="shared" si="1"/>
        <v>0</v>
      </c>
    </row>
    <row r="19" spans="1:10" ht="12.75">
      <c r="A19" s="161" t="s">
        <v>3</v>
      </c>
      <c r="B19" s="162"/>
      <c r="C19" s="163" t="s">
        <v>127</v>
      </c>
      <c r="D19" s="164">
        <f>D20</f>
        <v>254060</v>
      </c>
      <c r="E19" s="164">
        <v>254060</v>
      </c>
      <c r="F19" s="164">
        <v>0</v>
      </c>
      <c r="G19" s="164">
        <v>0</v>
      </c>
      <c r="H19" s="164">
        <v>0</v>
      </c>
      <c r="I19" s="164">
        <f t="shared" si="0"/>
        <v>254060</v>
      </c>
      <c r="J19" s="165">
        <f t="shared" si="1"/>
        <v>0</v>
      </c>
    </row>
    <row r="20" spans="1:10" ht="12.75">
      <c r="A20" s="166" t="s">
        <v>3</v>
      </c>
      <c r="B20" s="167"/>
      <c r="C20" s="168" t="s">
        <v>138</v>
      </c>
      <c r="D20" s="169">
        <f>D21</f>
        <v>254060</v>
      </c>
      <c r="E20" s="169">
        <v>254060</v>
      </c>
      <c r="F20" s="169">
        <v>0</v>
      </c>
      <c r="G20" s="169">
        <v>0</v>
      </c>
      <c r="H20" s="169">
        <v>0</v>
      </c>
      <c r="I20" s="169">
        <f t="shared" si="0"/>
        <v>254060</v>
      </c>
      <c r="J20" s="170">
        <f t="shared" si="1"/>
        <v>0</v>
      </c>
    </row>
    <row r="21" spans="1:10" ht="22.5">
      <c r="A21" s="159" t="s">
        <v>20</v>
      </c>
      <c r="B21" s="37"/>
      <c r="C21" s="118" t="s">
        <v>85</v>
      </c>
      <c r="D21" s="160">
        <v>254060</v>
      </c>
      <c r="E21" s="22">
        <v>254060</v>
      </c>
      <c r="F21" s="22">
        <v>0</v>
      </c>
      <c r="G21" s="22">
        <v>0</v>
      </c>
      <c r="H21" s="22">
        <v>0</v>
      </c>
      <c r="I21" s="22">
        <f t="shared" si="0"/>
        <v>254060</v>
      </c>
      <c r="J21" s="119">
        <f t="shared" si="1"/>
        <v>0</v>
      </c>
    </row>
    <row r="22" spans="1:10" ht="0.75" customHeight="1">
      <c r="A22" s="112"/>
      <c r="B22" s="104"/>
      <c r="C22" s="105"/>
      <c r="D22" s="106"/>
      <c r="E22" s="106"/>
      <c r="F22" s="106"/>
      <c r="G22" s="106"/>
      <c r="H22" s="106"/>
      <c r="I22" s="106"/>
      <c r="J22" s="117"/>
    </row>
    <row r="23" ht="6" customHeight="1"/>
    <row r="24" spans="1:10" ht="12.75">
      <c r="A24" s="122" t="s">
        <v>75</v>
      </c>
      <c r="B24" s="121" t="s">
        <v>126</v>
      </c>
      <c r="C24" s="120" t="s">
        <v>2</v>
      </c>
      <c r="D24" s="89">
        <f>'Раздел 1'!D18-D6</f>
        <v>0</v>
      </c>
      <c r="E24" s="89">
        <f>'Раздел 1'!E18-E6</f>
        <v>0</v>
      </c>
      <c r="F24" s="89">
        <f>'Раздел 1'!F18-F6</f>
        <v>0</v>
      </c>
      <c r="G24" s="89">
        <f>'Раздел 1'!G18-G6</f>
        <v>0</v>
      </c>
      <c r="H24" s="89">
        <f>'Раздел 1'!H18-H6</f>
        <v>0</v>
      </c>
      <c r="I24" s="89">
        <f>'Раздел 1'!I18-I6</f>
        <v>0</v>
      </c>
      <c r="J24" s="90"/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49"/>
      <c r="B1" s="49"/>
      <c r="C1" s="26" t="s">
        <v>94</v>
      </c>
      <c r="D1" s="88"/>
      <c r="E1" s="50"/>
      <c r="F1" s="50"/>
      <c r="G1" s="50"/>
      <c r="H1" s="50"/>
      <c r="I1" s="50"/>
      <c r="J1" s="52" t="s">
        <v>93</v>
      </c>
    </row>
    <row r="2" spans="1:10" ht="12.75">
      <c r="A2" s="8"/>
      <c r="B2" s="9" t="s">
        <v>42</v>
      </c>
      <c r="C2" s="9" t="s">
        <v>42</v>
      </c>
      <c r="D2" s="9" t="s">
        <v>77</v>
      </c>
      <c r="E2" s="46" t="s">
        <v>86</v>
      </c>
      <c r="F2" s="47"/>
      <c r="G2" s="47"/>
      <c r="H2" s="47"/>
      <c r="I2" s="48"/>
      <c r="J2" s="10" t="s">
        <v>132</v>
      </c>
    </row>
    <row r="3" spans="1:10" ht="12.75">
      <c r="A3" s="8" t="s">
        <v>121</v>
      </c>
      <c r="B3" s="9" t="s">
        <v>147</v>
      </c>
      <c r="C3" s="9" t="s">
        <v>165</v>
      </c>
      <c r="D3" s="9" t="s">
        <v>36</v>
      </c>
      <c r="E3" s="15" t="s">
        <v>140</v>
      </c>
      <c r="F3" s="15" t="s">
        <v>38</v>
      </c>
      <c r="G3" s="15" t="s">
        <v>23</v>
      </c>
      <c r="H3" s="99" t="s">
        <v>178</v>
      </c>
      <c r="I3" s="175" t="s">
        <v>57</v>
      </c>
      <c r="J3" s="10" t="s">
        <v>36</v>
      </c>
    </row>
    <row r="4" spans="1:10" ht="12.75">
      <c r="A4" s="2"/>
      <c r="B4" s="11" t="s">
        <v>25</v>
      </c>
      <c r="C4" s="9" t="s">
        <v>174</v>
      </c>
      <c r="D4" s="11" t="s">
        <v>189</v>
      </c>
      <c r="E4" s="43" t="s">
        <v>74</v>
      </c>
      <c r="F4" s="12" t="s">
        <v>74</v>
      </c>
      <c r="G4" s="12" t="s">
        <v>116</v>
      </c>
      <c r="H4" s="11" t="s">
        <v>154</v>
      </c>
      <c r="I4" s="175"/>
      <c r="J4" s="13" t="s">
        <v>189</v>
      </c>
    </row>
    <row r="5" spans="1:10" ht="12.75">
      <c r="A5" s="6" t="s">
        <v>193</v>
      </c>
      <c r="B5" s="16">
        <v>2</v>
      </c>
      <c r="C5" s="63" t="s">
        <v>46</v>
      </c>
      <c r="D5" s="6" t="s">
        <v>6</v>
      </c>
      <c r="E5" s="63" t="s">
        <v>149</v>
      </c>
      <c r="F5" s="17" t="s">
        <v>97</v>
      </c>
      <c r="G5" s="17" t="s">
        <v>48</v>
      </c>
      <c r="H5" s="18" t="s">
        <v>5</v>
      </c>
      <c r="I5" s="18" t="s">
        <v>148</v>
      </c>
      <c r="J5" s="14" t="s">
        <v>63</v>
      </c>
    </row>
    <row r="6" spans="1:10" ht="22.5">
      <c r="A6" s="70" t="s">
        <v>56</v>
      </c>
      <c r="B6" s="71"/>
      <c r="C6" s="72"/>
      <c r="D6" s="73"/>
      <c r="E6" s="74"/>
      <c r="F6" s="74"/>
      <c r="G6" s="74"/>
      <c r="H6" s="74"/>
      <c r="I6" s="74"/>
      <c r="J6" s="75"/>
    </row>
    <row r="7" spans="1:10" ht="22.5">
      <c r="A7" s="36" t="s">
        <v>152</v>
      </c>
      <c r="B7" s="78" t="s">
        <v>108</v>
      </c>
      <c r="C7" s="79"/>
      <c r="D7" s="76">
        <f aca="true" t="shared" si="0" ref="D7:I7">D9+D18+D21+D25+D28+D32+D41</f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7">
        <f>MAX(D7-I7,0)</f>
        <v>0</v>
      </c>
    </row>
    <row r="8" spans="1:10" ht="12.75">
      <c r="A8" s="35" t="s">
        <v>124</v>
      </c>
      <c r="B8" s="64"/>
      <c r="C8" s="14"/>
      <c r="D8" s="53"/>
      <c r="E8" s="53"/>
      <c r="F8" s="53"/>
      <c r="G8" s="53"/>
      <c r="H8" s="53"/>
      <c r="I8" s="53"/>
      <c r="J8" s="69"/>
    </row>
    <row r="9" spans="1:10" ht="12.75">
      <c r="A9" s="62" t="s">
        <v>141</v>
      </c>
      <c r="B9" s="37" t="s">
        <v>31</v>
      </c>
      <c r="C9" s="33"/>
      <c r="D9" s="22">
        <f>D11+D12+D13+D14+D15+D16+D17</f>
        <v>0</v>
      </c>
      <c r="E9" s="22">
        <f>E11+E12+E13+E14+E15+E16+E17</f>
        <v>0</v>
      </c>
      <c r="F9" s="22">
        <f>F11+F12+F13+F14+F15+F16+F17</f>
        <v>0</v>
      </c>
      <c r="G9" s="22">
        <f>G11+G12+G13+G14+G15+G16+G17</f>
        <v>0</v>
      </c>
      <c r="H9" s="22">
        <f>H11+H12+H13+H14+H15+H16+H17</f>
        <v>0</v>
      </c>
      <c r="I9" s="92">
        <f>E9+F9+G9+H9</f>
        <v>0</v>
      </c>
      <c r="J9" s="25">
        <f>MAX(D9-I9,0)</f>
        <v>0</v>
      </c>
    </row>
    <row r="10" spans="1:10" ht="12.75">
      <c r="A10" s="35" t="s">
        <v>12</v>
      </c>
      <c r="B10" s="17"/>
      <c r="C10" s="14"/>
      <c r="D10" s="23"/>
      <c r="E10" s="23"/>
      <c r="F10" s="23"/>
      <c r="G10" s="23"/>
      <c r="H10" s="95"/>
      <c r="I10" s="95"/>
      <c r="J10" s="24"/>
    </row>
    <row r="11" spans="1:10" ht="12.75" hidden="1">
      <c r="A11" s="36" t="s">
        <v>1</v>
      </c>
      <c r="B11" s="37"/>
      <c r="C11" s="33" t="s">
        <v>14</v>
      </c>
      <c r="D11" s="22"/>
      <c r="E11" s="22">
        <v>0</v>
      </c>
      <c r="F11" s="22">
        <v>0</v>
      </c>
      <c r="G11" s="22">
        <v>0</v>
      </c>
      <c r="H11" s="22">
        <v>0</v>
      </c>
      <c r="I11" s="22">
        <f aca="true" t="shared" si="1" ref="I11:I21">E11+F11+G11+H11</f>
        <v>0</v>
      </c>
      <c r="J11" s="119">
        <f aca="true" t="shared" si="2" ref="J11:J21">MAX(D11-I11,0)</f>
        <v>0</v>
      </c>
    </row>
    <row r="12" spans="1:10" ht="22.5" hidden="1">
      <c r="A12" s="65" t="s">
        <v>44</v>
      </c>
      <c r="B12" s="66"/>
      <c r="C12" s="56" t="s">
        <v>31</v>
      </c>
      <c r="D12" s="57"/>
      <c r="E12" s="57">
        <v>0</v>
      </c>
      <c r="F12" s="57">
        <v>0</v>
      </c>
      <c r="G12" s="57">
        <v>0</v>
      </c>
      <c r="H12" s="57">
        <v>0</v>
      </c>
      <c r="I12" s="57">
        <f t="shared" si="1"/>
        <v>0</v>
      </c>
      <c r="J12" s="58">
        <f t="shared" si="2"/>
        <v>0</v>
      </c>
    </row>
    <row r="13" spans="1:10" ht="22.5" hidden="1">
      <c r="A13" s="65" t="s">
        <v>35</v>
      </c>
      <c r="B13" s="66"/>
      <c r="C13" s="56" t="s">
        <v>78</v>
      </c>
      <c r="D13" s="57"/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8">
        <f t="shared" si="2"/>
        <v>0</v>
      </c>
    </row>
    <row r="14" spans="1:10" ht="12.75" hidden="1">
      <c r="A14" s="65" t="s">
        <v>180</v>
      </c>
      <c r="B14" s="67"/>
      <c r="C14" s="32" t="s">
        <v>159</v>
      </c>
      <c r="D14" s="57"/>
      <c r="E14" s="57">
        <v>0</v>
      </c>
      <c r="F14" s="57">
        <v>0</v>
      </c>
      <c r="G14" s="57">
        <v>0</v>
      </c>
      <c r="H14" s="57">
        <v>0</v>
      </c>
      <c r="I14" s="57">
        <f t="shared" si="1"/>
        <v>0</v>
      </c>
      <c r="J14" s="58">
        <f t="shared" si="2"/>
        <v>0</v>
      </c>
    </row>
    <row r="15" spans="1:10" ht="12.75" hidden="1">
      <c r="A15" s="65" t="s">
        <v>153</v>
      </c>
      <c r="B15" s="67"/>
      <c r="C15" s="32" t="s">
        <v>104</v>
      </c>
      <c r="D15" s="57"/>
      <c r="E15" s="57">
        <v>0</v>
      </c>
      <c r="F15" s="57">
        <v>0</v>
      </c>
      <c r="G15" s="57">
        <v>0</v>
      </c>
      <c r="H15" s="57">
        <v>0</v>
      </c>
      <c r="I15" s="57">
        <f t="shared" si="1"/>
        <v>0</v>
      </c>
      <c r="J15" s="58">
        <f t="shared" si="2"/>
        <v>0</v>
      </c>
    </row>
    <row r="16" spans="1:10" ht="22.5" hidden="1">
      <c r="A16" s="65" t="s">
        <v>84</v>
      </c>
      <c r="B16" s="67"/>
      <c r="C16" s="32" t="s">
        <v>130</v>
      </c>
      <c r="D16" s="57"/>
      <c r="E16" s="57">
        <v>0</v>
      </c>
      <c r="F16" s="57">
        <v>0</v>
      </c>
      <c r="G16" s="57">
        <v>0</v>
      </c>
      <c r="H16" s="57">
        <v>0</v>
      </c>
      <c r="I16" s="57">
        <f t="shared" si="1"/>
        <v>0</v>
      </c>
      <c r="J16" s="58">
        <f t="shared" si="2"/>
        <v>0</v>
      </c>
    </row>
    <row r="17" spans="1:10" ht="22.5" hidden="1">
      <c r="A17" s="125" t="s">
        <v>182</v>
      </c>
      <c r="B17" s="123"/>
      <c r="C17" s="32" t="s">
        <v>184</v>
      </c>
      <c r="D17" s="21"/>
      <c r="E17" s="21">
        <v>0</v>
      </c>
      <c r="F17" s="21">
        <v>0</v>
      </c>
      <c r="G17" s="21">
        <v>0</v>
      </c>
      <c r="H17" s="21">
        <v>0</v>
      </c>
      <c r="I17" s="21">
        <f t="shared" si="1"/>
        <v>0</v>
      </c>
      <c r="J17" s="24">
        <f t="shared" si="2"/>
        <v>0</v>
      </c>
    </row>
    <row r="18" spans="1:10" ht="12.75">
      <c r="A18" s="59" t="s">
        <v>30</v>
      </c>
      <c r="B18" s="124" t="s">
        <v>68</v>
      </c>
      <c r="C18" s="111" t="s">
        <v>2</v>
      </c>
      <c r="D18" s="57">
        <f>D19+D20</f>
        <v>0</v>
      </c>
      <c r="E18" s="57">
        <f>E19+E20</f>
        <v>0</v>
      </c>
      <c r="F18" s="57">
        <f>F19+F20</f>
        <v>0</v>
      </c>
      <c r="G18" s="57">
        <f>G19+G20</f>
        <v>0</v>
      </c>
      <c r="H18" s="57">
        <f>H19+H20</f>
        <v>0</v>
      </c>
      <c r="I18" s="57">
        <f t="shared" si="1"/>
        <v>0</v>
      </c>
      <c r="J18" s="58">
        <f t="shared" si="2"/>
        <v>0</v>
      </c>
    </row>
    <row r="19" spans="1:10" ht="12.75">
      <c r="A19" s="108" t="s">
        <v>62</v>
      </c>
      <c r="B19" s="116" t="s">
        <v>120</v>
      </c>
      <c r="C19" s="14" t="s">
        <v>171</v>
      </c>
      <c r="D19" s="23"/>
      <c r="E19" s="23">
        <v>0</v>
      </c>
      <c r="F19" s="23">
        <v>0</v>
      </c>
      <c r="G19" s="23">
        <v>0</v>
      </c>
      <c r="H19" s="23">
        <v>0</v>
      </c>
      <c r="I19" s="23">
        <f t="shared" si="1"/>
        <v>0</v>
      </c>
      <c r="J19" s="25">
        <f t="shared" si="2"/>
        <v>0</v>
      </c>
    </row>
    <row r="20" spans="1:10" ht="12.75">
      <c r="A20" s="65" t="s">
        <v>166</v>
      </c>
      <c r="B20" s="66" t="s">
        <v>170</v>
      </c>
      <c r="C20" s="111" t="s">
        <v>119</v>
      </c>
      <c r="D20" s="57"/>
      <c r="E20" s="57">
        <v>0</v>
      </c>
      <c r="F20" s="57">
        <v>0</v>
      </c>
      <c r="G20" s="57">
        <v>0</v>
      </c>
      <c r="H20" s="57">
        <v>0</v>
      </c>
      <c r="I20" s="57">
        <f t="shared" si="1"/>
        <v>0</v>
      </c>
      <c r="J20" s="58">
        <f t="shared" si="2"/>
        <v>0</v>
      </c>
    </row>
    <row r="21" spans="1:10" ht="12.75">
      <c r="A21" s="126" t="s">
        <v>89</v>
      </c>
      <c r="B21" s="17" t="s">
        <v>78</v>
      </c>
      <c r="C21" s="14"/>
      <c r="D21" s="23">
        <f>D23+D24</f>
        <v>0</v>
      </c>
      <c r="E21" s="23">
        <f>E23+E24</f>
        <v>0</v>
      </c>
      <c r="F21" s="23">
        <f>F23+F24</f>
        <v>0</v>
      </c>
      <c r="G21" s="23">
        <f>G23+G24</f>
        <v>0</v>
      </c>
      <c r="H21" s="23">
        <f>H23+H24</f>
        <v>0</v>
      </c>
      <c r="I21" s="23">
        <f t="shared" si="1"/>
        <v>0</v>
      </c>
      <c r="J21" s="25">
        <f t="shared" si="2"/>
        <v>0</v>
      </c>
    </row>
    <row r="22" spans="1:10" ht="12.75">
      <c r="A22" s="127" t="s">
        <v>12</v>
      </c>
      <c r="B22" s="67"/>
      <c r="C22" s="63"/>
      <c r="D22" s="21"/>
      <c r="E22" s="21"/>
      <c r="F22" s="21"/>
      <c r="G22" s="21"/>
      <c r="H22" s="21"/>
      <c r="I22" s="21"/>
      <c r="J22" s="24"/>
    </row>
    <row r="23" spans="1:10" ht="22.5" hidden="1">
      <c r="A23" s="108" t="s">
        <v>52</v>
      </c>
      <c r="B23" s="116"/>
      <c r="C23" s="18" t="s">
        <v>64</v>
      </c>
      <c r="D23" s="23"/>
      <c r="E23" s="23">
        <v>0</v>
      </c>
      <c r="F23" s="23">
        <v>0</v>
      </c>
      <c r="G23" s="23">
        <v>0</v>
      </c>
      <c r="H23" s="23">
        <v>0</v>
      </c>
      <c r="I23" s="23">
        <f>E23+F23+G23+H23</f>
        <v>0</v>
      </c>
      <c r="J23" s="25">
        <f>MAX(D23-I23,0)</f>
        <v>0</v>
      </c>
    </row>
    <row r="24" spans="1:10" ht="22.5" hidden="1">
      <c r="A24" s="108" t="s">
        <v>22</v>
      </c>
      <c r="B24" s="67"/>
      <c r="C24" s="63" t="s">
        <v>0</v>
      </c>
      <c r="D24" s="21"/>
      <c r="E24" s="21">
        <v>0</v>
      </c>
      <c r="F24" s="21">
        <v>0</v>
      </c>
      <c r="G24" s="21">
        <v>0</v>
      </c>
      <c r="H24" s="21">
        <v>0</v>
      </c>
      <c r="I24" s="21">
        <f>E24+F24+G24+H24</f>
        <v>0</v>
      </c>
      <c r="J24" s="24">
        <f>MAX(D24-I24,0)</f>
        <v>0</v>
      </c>
    </row>
    <row r="25" spans="1:10" ht="12.75">
      <c r="A25" s="110" t="s">
        <v>110</v>
      </c>
      <c r="B25" s="66" t="s">
        <v>188</v>
      </c>
      <c r="C25" s="111" t="s">
        <v>2</v>
      </c>
      <c r="D25" s="57">
        <v>0</v>
      </c>
      <c r="E25" s="57">
        <f>E26+E27</f>
        <v>0</v>
      </c>
      <c r="F25" s="57">
        <f>F26+F27</f>
        <v>0</v>
      </c>
      <c r="G25" s="57">
        <f>G26+G27</f>
        <v>0</v>
      </c>
      <c r="H25" s="57">
        <f>H26+H27</f>
        <v>0</v>
      </c>
      <c r="I25" s="57">
        <f>I26+I27</f>
        <v>0</v>
      </c>
      <c r="J25" s="58">
        <f>MAX(D25-I25,0)</f>
        <v>0</v>
      </c>
    </row>
    <row r="26" spans="1:10" ht="12.75">
      <c r="A26" s="65" t="s">
        <v>96</v>
      </c>
      <c r="B26" s="107" t="s">
        <v>130</v>
      </c>
      <c r="C26" s="33" t="s">
        <v>171</v>
      </c>
      <c r="D26" s="22"/>
      <c r="E26" s="22">
        <v>-48422311.57</v>
      </c>
      <c r="F26" s="22">
        <v>0</v>
      </c>
      <c r="G26" s="22">
        <v>0</v>
      </c>
      <c r="H26" s="22"/>
      <c r="I26" s="23">
        <f>E26+F26+G26+H26</f>
        <v>-48422311.57</v>
      </c>
      <c r="J26" s="119" t="s">
        <v>2</v>
      </c>
    </row>
    <row r="27" spans="1:10" ht="12.75">
      <c r="A27" s="65" t="s">
        <v>135</v>
      </c>
      <c r="B27" s="66" t="s">
        <v>64</v>
      </c>
      <c r="C27" s="56" t="s">
        <v>119</v>
      </c>
      <c r="D27" s="57"/>
      <c r="E27" s="57">
        <v>48422311.57</v>
      </c>
      <c r="F27" s="57">
        <v>0</v>
      </c>
      <c r="G27" s="57">
        <v>0</v>
      </c>
      <c r="H27" s="96"/>
      <c r="I27" s="57">
        <f>E27+F27+G27+H27</f>
        <v>48422311.57</v>
      </c>
      <c r="J27" s="97" t="s">
        <v>2</v>
      </c>
    </row>
    <row r="28" spans="1:10" ht="24">
      <c r="A28" s="62" t="s">
        <v>37</v>
      </c>
      <c r="B28" s="37" t="s">
        <v>10</v>
      </c>
      <c r="C28" s="33" t="s">
        <v>2</v>
      </c>
      <c r="D28" s="22">
        <f aca="true" t="shared" si="3" ref="D28:I28">D30+D31</f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  <c r="I28" s="92">
        <f t="shared" si="3"/>
        <v>0</v>
      </c>
      <c r="J28" s="58">
        <f>MAX(D28-I28,0)</f>
        <v>0</v>
      </c>
    </row>
    <row r="29" spans="1:10" ht="12.75">
      <c r="A29" s="35" t="s">
        <v>124</v>
      </c>
      <c r="B29" s="17"/>
      <c r="C29" s="14"/>
      <c r="D29" s="23"/>
      <c r="E29" s="23"/>
      <c r="F29" s="23"/>
      <c r="G29" s="23"/>
      <c r="H29" s="23"/>
      <c r="I29" s="23"/>
      <c r="J29" s="25"/>
    </row>
    <row r="30" spans="1:10" ht="12.75">
      <c r="A30" s="36" t="s">
        <v>123</v>
      </c>
      <c r="B30" s="17" t="s">
        <v>155</v>
      </c>
      <c r="C30" s="14" t="s">
        <v>171</v>
      </c>
      <c r="D30" s="23"/>
      <c r="E30" s="23">
        <v>0</v>
      </c>
      <c r="F30" s="23">
        <v>0</v>
      </c>
      <c r="G30" s="23">
        <v>0</v>
      </c>
      <c r="H30" s="23"/>
      <c r="I30" s="23">
        <f>E30+F30+G30+H30</f>
        <v>0</v>
      </c>
      <c r="J30" s="25" t="s">
        <v>2</v>
      </c>
    </row>
    <row r="31" spans="1:10" ht="12.75">
      <c r="A31" s="65" t="s">
        <v>58</v>
      </c>
      <c r="B31" s="66" t="s">
        <v>99</v>
      </c>
      <c r="C31" s="56" t="s">
        <v>119</v>
      </c>
      <c r="D31" s="57"/>
      <c r="E31" s="57">
        <v>0</v>
      </c>
      <c r="F31" s="57">
        <v>0</v>
      </c>
      <c r="G31" s="57">
        <v>0</v>
      </c>
      <c r="H31" s="96"/>
      <c r="I31" s="57">
        <f>E31+F31+G31+H31</f>
        <v>0</v>
      </c>
      <c r="J31" s="145" t="s">
        <v>2</v>
      </c>
    </row>
    <row r="32" spans="1:10" ht="24">
      <c r="A32" s="146" t="s">
        <v>70</v>
      </c>
      <c r="B32" s="66" t="s">
        <v>0</v>
      </c>
      <c r="C32" s="56" t="s">
        <v>2</v>
      </c>
      <c r="D32" s="57">
        <f aca="true" t="shared" si="4" ref="D32:I32">D34+D35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96">
        <f t="shared" si="4"/>
        <v>0</v>
      </c>
      <c r="J32" s="147">
        <f>MAX(D32-I32,0)</f>
        <v>0</v>
      </c>
    </row>
    <row r="33" spans="1:10" ht="12.75">
      <c r="A33" s="35" t="s">
        <v>124</v>
      </c>
      <c r="B33" s="17"/>
      <c r="C33" s="14"/>
      <c r="D33" s="23"/>
      <c r="E33" s="23"/>
      <c r="F33" s="23"/>
      <c r="G33" s="23"/>
      <c r="H33" s="23"/>
      <c r="I33" s="23"/>
      <c r="J33" s="25"/>
    </row>
    <row r="34" spans="1:10" ht="22.5">
      <c r="A34" s="36" t="s">
        <v>107</v>
      </c>
      <c r="B34" s="17" t="s">
        <v>150</v>
      </c>
      <c r="C34" s="14"/>
      <c r="D34" s="23"/>
      <c r="E34" s="23">
        <v>0</v>
      </c>
      <c r="F34" s="23">
        <v>0</v>
      </c>
      <c r="G34" s="23"/>
      <c r="H34" s="23"/>
      <c r="I34" s="23">
        <f>E34+F34+G34+H34</f>
        <v>0</v>
      </c>
      <c r="J34" s="25">
        <f>MAX(D34-I34,0)</f>
        <v>0</v>
      </c>
    </row>
    <row r="35" spans="1:10" ht="22.5">
      <c r="A35" s="65" t="s">
        <v>92</v>
      </c>
      <c r="B35" s="80" t="s">
        <v>98</v>
      </c>
      <c r="C35" s="42"/>
      <c r="D35" s="19"/>
      <c r="E35" s="19">
        <v>0</v>
      </c>
      <c r="F35" s="19">
        <v>0</v>
      </c>
      <c r="G35" s="19"/>
      <c r="H35" s="19"/>
      <c r="I35" s="19">
        <f>E35+F35+G35+H35</f>
        <v>0</v>
      </c>
      <c r="J35" s="20">
        <f>MAX(D35-I35,0)</f>
        <v>0</v>
      </c>
    </row>
    <row r="36" spans="1:10" ht="15">
      <c r="A36" s="49"/>
      <c r="B36" s="49"/>
      <c r="C36" s="26"/>
      <c r="D36" s="88"/>
      <c r="E36" s="50"/>
      <c r="F36" s="50"/>
      <c r="G36" s="50"/>
      <c r="H36" s="50"/>
      <c r="I36" s="50"/>
      <c r="J36" s="52" t="s">
        <v>41</v>
      </c>
    </row>
    <row r="37" spans="1:10" ht="12.75">
      <c r="A37" s="8"/>
      <c r="B37" s="9" t="s">
        <v>42</v>
      </c>
      <c r="C37" s="9" t="s">
        <v>42</v>
      </c>
      <c r="D37" s="9" t="s">
        <v>77</v>
      </c>
      <c r="E37" s="46" t="s">
        <v>86</v>
      </c>
      <c r="F37" s="47"/>
      <c r="G37" s="47"/>
      <c r="H37" s="47"/>
      <c r="I37" s="48"/>
      <c r="J37" s="10" t="s">
        <v>132</v>
      </c>
    </row>
    <row r="38" spans="1:10" ht="12.75">
      <c r="A38" s="8" t="s">
        <v>121</v>
      </c>
      <c r="B38" s="9" t="s">
        <v>147</v>
      </c>
      <c r="C38" s="9" t="s">
        <v>165</v>
      </c>
      <c r="D38" s="9" t="s">
        <v>36</v>
      </c>
      <c r="E38" s="15" t="s">
        <v>140</v>
      </c>
      <c r="F38" s="15" t="s">
        <v>38</v>
      </c>
      <c r="G38" s="15" t="s">
        <v>23</v>
      </c>
      <c r="H38" s="99" t="s">
        <v>178</v>
      </c>
      <c r="I38" s="175" t="s">
        <v>57</v>
      </c>
      <c r="J38" s="10" t="s">
        <v>36</v>
      </c>
    </row>
    <row r="39" spans="1:10" ht="12.75">
      <c r="A39" s="8"/>
      <c r="B39" s="9" t="s">
        <v>25</v>
      </c>
      <c r="C39" s="9" t="s">
        <v>174</v>
      </c>
      <c r="D39" s="9" t="s">
        <v>189</v>
      </c>
      <c r="E39" s="43" t="s">
        <v>74</v>
      </c>
      <c r="F39" s="43" t="s">
        <v>74</v>
      </c>
      <c r="G39" s="43" t="s">
        <v>116</v>
      </c>
      <c r="H39" s="9" t="s">
        <v>154</v>
      </c>
      <c r="I39" s="175"/>
      <c r="J39" s="10" t="s">
        <v>189</v>
      </c>
    </row>
    <row r="40" spans="1:10" ht="12.75">
      <c r="A40" s="81" t="s">
        <v>193</v>
      </c>
      <c r="B40" s="82">
        <v>2</v>
      </c>
      <c r="C40" s="34" t="s">
        <v>46</v>
      </c>
      <c r="D40" s="34" t="s">
        <v>6</v>
      </c>
      <c r="E40" s="42" t="s">
        <v>149</v>
      </c>
      <c r="F40" s="60" t="s">
        <v>97</v>
      </c>
      <c r="G40" s="60" t="s">
        <v>48</v>
      </c>
      <c r="H40" s="42" t="s">
        <v>5</v>
      </c>
      <c r="I40" s="105" t="s">
        <v>148</v>
      </c>
      <c r="J40" s="34" t="s">
        <v>63</v>
      </c>
    </row>
    <row r="41" spans="1:10" ht="24">
      <c r="A41" s="62" t="s">
        <v>128</v>
      </c>
      <c r="B41" s="37" t="s">
        <v>61</v>
      </c>
      <c r="C41" s="33" t="s">
        <v>2</v>
      </c>
      <c r="D41" s="22">
        <f aca="true" t="shared" si="5" ref="D41:I41">D43+D44</f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2">
        <f t="shared" si="5"/>
        <v>0</v>
      </c>
      <c r="I41" s="92">
        <f t="shared" si="5"/>
        <v>0</v>
      </c>
      <c r="J41" s="119">
        <f>MAX(D41-I41,0)</f>
        <v>0</v>
      </c>
    </row>
    <row r="42" spans="1:10" ht="12.75">
      <c r="A42" s="35" t="s">
        <v>124</v>
      </c>
      <c r="B42" s="17"/>
      <c r="C42" s="14"/>
      <c r="D42" s="23"/>
      <c r="E42" s="23"/>
      <c r="F42" s="23"/>
      <c r="G42" s="23"/>
      <c r="H42" s="23"/>
      <c r="I42" s="23"/>
      <c r="J42" s="25"/>
    </row>
    <row r="43" spans="1:10" ht="22.5">
      <c r="A43" s="36" t="s">
        <v>15</v>
      </c>
      <c r="B43" s="17" t="s">
        <v>111</v>
      </c>
      <c r="C43" s="14"/>
      <c r="D43" s="23"/>
      <c r="E43" s="23">
        <v>0</v>
      </c>
      <c r="F43" s="23">
        <v>0</v>
      </c>
      <c r="G43" s="23">
        <v>0</v>
      </c>
      <c r="H43" s="23">
        <v>0</v>
      </c>
      <c r="I43" s="23">
        <f>E43+F43+G43+H43</f>
        <v>0</v>
      </c>
      <c r="J43" s="25">
        <f>MAX(D43-I43,0)</f>
        <v>0</v>
      </c>
    </row>
    <row r="44" spans="1:10" ht="22.5">
      <c r="A44" s="65" t="s">
        <v>50</v>
      </c>
      <c r="B44" s="80" t="s">
        <v>161</v>
      </c>
      <c r="C44" s="34"/>
      <c r="D44" s="19"/>
      <c r="E44" s="19">
        <v>0</v>
      </c>
      <c r="F44" s="19">
        <v>0</v>
      </c>
      <c r="G44" s="19">
        <v>0</v>
      </c>
      <c r="H44" s="19">
        <v>0</v>
      </c>
      <c r="I44" s="93">
        <f>E44+F44+G44+H44</f>
        <v>0</v>
      </c>
      <c r="J44" s="20">
        <f>MAX(D44-I44,0)</f>
        <v>0</v>
      </c>
    </row>
    <row r="45" spans="1:10" ht="9" customHeight="1">
      <c r="A45" s="103"/>
      <c r="B45" s="6"/>
      <c r="C45" s="6"/>
      <c r="D45" s="128"/>
      <c r="E45" s="128"/>
      <c r="F45" s="128"/>
      <c r="G45" s="128"/>
      <c r="H45" s="128"/>
      <c r="I45" s="128"/>
      <c r="J45" s="128"/>
    </row>
    <row r="46" spans="1:10" ht="15">
      <c r="A46" s="49"/>
      <c r="B46" s="49"/>
      <c r="C46" s="26" t="s">
        <v>66</v>
      </c>
      <c r="D46" s="44"/>
      <c r="E46" s="29"/>
      <c r="F46" s="29"/>
      <c r="G46" s="29"/>
      <c r="H46" s="29"/>
      <c r="I46" s="29"/>
      <c r="J46" s="30"/>
    </row>
    <row r="47" spans="1:10" ht="12.75">
      <c r="A47" s="8"/>
      <c r="B47" s="9" t="s">
        <v>42</v>
      </c>
      <c r="C47" s="9" t="s">
        <v>42</v>
      </c>
      <c r="D47" s="157" t="s">
        <v>160</v>
      </c>
      <c r="E47" s="158"/>
      <c r="F47" s="158"/>
      <c r="G47" s="158"/>
      <c r="H47" s="172"/>
      <c r="I47" s="172"/>
      <c r="J47" s="172"/>
    </row>
    <row r="48" spans="1:10" ht="12.75">
      <c r="A48" s="8" t="s">
        <v>121</v>
      </c>
      <c r="B48" s="9" t="s">
        <v>147</v>
      </c>
      <c r="C48" s="9" t="s">
        <v>165</v>
      </c>
      <c r="D48" s="43" t="s">
        <v>140</v>
      </c>
      <c r="E48" s="43" t="s">
        <v>38</v>
      </c>
      <c r="F48" s="43" t="s">
        <v>23</v>
      </c>
      <c r="G48" s="9" t="s">
        <v>178</v>
      </c>
      <c r="H48" s="179" t="s">
        <v>57</v>
      </c>
      <c r="I48" s="179"/>
      <c r="J48" s="179"/>
    </row>
    <row r="49" spans="1:10" ht="12.75">
      <c r="A49" s="2"/>
      <c r="B49" s="11" t="s">
        <v>25</v>
      </c>
      <c r="C49" s="9" t="s">
        <v>174</v>
      </c>
      <c r="D49" s="12" t="s">
        <v>74</v>
      </c>
      <c r="E49" s="2" t="s">
        <v>74</v>
      </c>
      <c r="F49" s="12" t="s">
        <v>116</v>
      </c>
      <c r="G49" s="11" t="s">
        <v>154</v>
      </c>
      <c r="H49" s="179"/>
      <c r="I49" s="179"/>
      <c r="J49" s="179"/>
    </row>
    <row r="50" spans="1:10" ht="12.75">
      <c r="A50" s="6" t="s">
        <v>193</v>
      </c>
      <c r="B50" s="16">
        <v>2</v>
      </c>
      <c r="C50" s="63" t="s">
        <v>46</v>
      </c>
      <c r="D50" s="6" t="s">
        <v>6</v>
      </c>
      <c r="E50" s="63" t="s">
        <v>149</v>
      </c>
      <c r="F50" s="17" t="s">
        <v>97</v>
      </c>
      <c r="G50" s="6" t="s">
        <v>48</v>
      </c>
      <c r="H50" s="173" t="s">
        <v>5</v>
      </c>
      <c r="I50" s="38"/>
      <c r="J50" s="38"/>
    </row>
    <row r="51" spans="1:10" ht="22.5">
      <c r="A51" s="113" t="s">
        <v>133</v>
      </c>
      <c r="B51" s="131" t="s">
        <v>158</v>
      </c>
      <c r="C51" s="68" t="s">
        <v>2</v>
      </c>
      <c r="D51" s="132">
        <f>D53+D54</f>
        <v>0</v>
      </c>
      <c r="E51" s="132">
        <f>E53+E54</f>
        <v>0</v>
      </c>
      <c r="F51" s="132">
        <f>F53+F54</f>
        <v>0</v>
      </c>
      <c r="G51" s="132">
        <f>G53+G54</f>
        <v>0</v>
      </c>
      <c r="H51" s="100">
        <f>D51+E51+F51+G51</f>
        <v>0</v>
      </c>
      <c r="I51" s="100"/>
      <c r="J51" s="101"/>
    </row>
    <row r="52" spans="1:10" ht="12.75">
      <c r="A52" s="35" t="s">
        <v>51</v>
      </c>
      <c r="B52" s="17"/>
      <c r="C52" s="14"/>
      <c r="D52" s="23"/>
      <c r="E52" s="23"/>
      <c r="F52" s="23"/>
      <c r="G52" s="95"/>
      <c r="H52" s="94"/>
      <c r="I52" s="102"/>
      <c r="J52" s="97"/>
    </row>
    <row r="53" spans="1:10" ht="12.75" hidden="1">
      <c r="A53" s="108" t="s">
        <v>167</v>
      </c>
      <c r="B53" s="116"/>
      <c r="C53" s="18" t="s">
        <v>109</v>
      </c>
      <c r="D53" s="23">
        <v>0</v>
      </c>
      <c r="E53" s="23">
        <v>0</v>
      </c>
      <c r="F53" s="23">
        <v>0</v>
      </c>
      <c r="G53" s="23"/>
      <c r="H53" s="129">
        <f>D53+E53+F53+G53</f>
        <v>0</v>
      </c>
      <c r="I53" s="129"/>
      <c r="J53" s="130"/>
    </row>
    <row r="54" spans="1:10" ht="12.75" hidden="1">
      <c r="A54" s="103" t="s">
        <v>24</v>
      </c>
      <c r="B54" s="67"/>
      <c r="C54" s="133" t="s">
        <v>194</v>
      </c>
      <c r="D54" s="21">
        <v>0</v>
      </c>
      <c r="E54" s="21">
        <v>0</v>
      </c>
      <c r="F54" s="21">
        <v>0</v>
      </c>
      <c r="G54" s="94"/>
      <c r="H54" s="134">
        <f>D54+E54+F54+G54</f>
        <v>0</v>
      </c>
      <c r="I54" s="135"/>
      <c r="J54" s="136"/>
    </row>
    <row r="55" spans="1:10" ht="12.75" customHeight="1">
      <c r="A55" s="137" t="s">
        <v>122</v>
      </c>
      <c r="B55" s="138" t="s">
        <v>106</v>
      </c>
      <c r="C55" s="139" t="s">
        <v>2</v>
      </c>
      <c r="D55" s="140">
        <f>SUM(D56:D56)</f>
        <v>0</v>
      </c>
      <c r="E55" s="140">
        <f>SUM(E56:E56)</f>
        <v>0</v>
      </c>
      <c r="F55" s="140">
        <f>SUM(F56:F56)</f>
        <v>0</v>
      </c>
      <c r="G55" s="140">
        <f>SUM(G56:G56)</f>
        <v>0</v>
      </c>
      <c r="H55" s="141">
        <f>D55+E55+F55+G55</f>
        <v>0</v>
      </c>
      <c r="I55" s="142"/>
      <c r="J55" s="143"/>
    </row>
    <row r="56" spans="1:10" ht="12.75">
      <c r="A56" s="35" t="s">
        <v>51</v>
      </c>
      <c r="B56" s="17"/>
      <c r="C56" s="14"/>
      <c r="D56" s="23"/>
      <c r="E56" s="23"/>
      <c r="F56" s="23"/>
      <c r="G56" s="95"/>
      <c r="H56" s="95"/>
      <c r="I56" s="128"/>
      <c r="J56" s="144"/>
    </row>
    <row r="57" spans="1:10" ht="12.75">
      <c r="A57" s="44"/>
      <c r="B57" s="174"/>
      <c r="C57" s="174"/>
      <c r="D57" s="174"/>
      <c r="E57" s="174"/>
      <c r="F57" s="174"/>
      <c r="G57" s="174"/>
      <c r="H57" s="174"/>
      <c r="I57" s="174"/>
      <c r="J57" s="174"/>
    </row>
    <row r="59" spans="1:10" ht="12.75">
      <c r="A59" s="44" t="s">
        <v>175</v>
      </c>
      <c r="B59" s="47" t="s">
        <v>79</v>
      </c>
      <c r="C59" s="47"/>
      <c r="D59" s="47"/>
      <c r="E59" s="44"/>
      <c r="F59" s="44" t="s">
        <v>83</v>
      </c>
      <c r="G59" s="44"/>
      <c r="H59" s="44"/>
      <c r="I59" s="44"/>
      <c r="J59" s="44"/>
    </row>
    <row r="60" spans="1:10" ht="12.75">
      <c r="A60" s="83" t="s">
        <v>115</v>
      </c>
      <c r="B60" s="84" t="s">
        <v>53</v>
      </c>
      <c r="C60" s="84"/>
      <c r="D60" s="84"/>
      <c r="E60" s="44"/>
      <c r="F60" s="83" t="s">
        <v>172</v>
      </c>
      <c r="G60" s="44"/>
      <c r="H60" s="44"/>
      <c r="I60" s="44"/>
      <c r="J60" s="44"/>
    </row>
    <row r="61" spans="1:10" ht="12.75">
      <c r="A61" s="83"/>
      <c r="B61" s="85"/>
      <c r="C61" s="85"/>
      <c r="D61" s="85"/>
      <c r="E61" s="44"/>
      <c r="F61" s="44"/>
      <c r="G61" s="44"/>
      <c r="H61" s="83"/>
      <c r="I61" s="85"/>
      <c r="J61" s="85"/>
    </row>
    <row r="62" spans="1:10" ht="12.75">
      <c r="A62" s="44" t="s">
        <v>81</v>
      </c>
      <c r="B62" s="47" t="s">
        <v>28</v>
      </c>
      <c r="C62" s="47"/>
      <c r="D62" s="47"/>
      <c r="E62" s="44"/>
      <c r="F62" s="44"/>
      <c r="G62" s="44"/>
      <c r="H62" s="44"/>
      <c r="I62" s="44"/>
      <c r="J62" s="44"/>
    </row>
    <row r="63" spans="1:10" ht="12.75">
      <c r="A63" s="83" t="s">
        <v>142</v>
      </c>
      <c r="B63" s="84" t="s">
        <v>53</v>
      </c>
      <c r="C63" s="84"/>
      <c r="D63" s="84"/>
      <c r="E63" s="44"/>
      <c r="F63" s="44"/>
      <c r="G63" s="44"/>
      <c r="H63" s="44"/>
      <c r="I63" s="44"/>
      <c r="J63" s="44"/>
    </row>
    <row r="64" spans="1:10" ht="12.75">
      <c r="A64" s="44"/>
      <c r="B64" s="44"/>
      <c r="C64" s="44"/>
      <c r="D64" s="44"/>
      <c r="E64" s="86" t="s">
        <v>100</v>
      </c>
      <c r="F64" s="44"/>
      <c r="G64" s="44"/>
      <c r="H64" s="44"/>
      <c r="I64" s="44"/>
      <c r="J64" s="44"/>
    </row>
    <row r="65" spans="1:10" ht="12.75">
      <c r="A65" s="44"/>
      <c r="B65" s="44"/>
      <c r="C65" s="44"/>
      <c r="D65" s="44"/>
      <c r="E65" s="44"/>
      <c r="F65" s="44"/>
      <c r="G65" s="84" t="s">
        <v>176</v>
      </c>
      <c r="H65" s="84"/>
      <c r="I65" s="84"/>
      <c r="J65" s="84"/>
    </row>
    <row r="67" spans="1:10" ht="12.75">
      <c r="A67" s="44"/>
      <c r="B67" s="44"/>
      <c r="C67" s="44"/>
      <c r="D67" s="44"/>
      <c r="E67" s="87" t="s">
        <v>163</v>
      </c>
      <c r="F67" s="44" t="s">
        <v>54</v>
      </c>
      <c r="G67" s="44"/>
      <c r="H67" s="44"/>
      <c r="I67" s="44"/>
      <c r="J67" s="44"/>
    </row>
    <row r="68" spans="1:10" ht="12.75">
      <c r="A68" s="44"/>
      <c r="B68" s="44"/>
      <c r="C68" s="44"/>
      <c r="D68" s="44"/>
      <c r="E68" s="83" t="s">
        <v>65</v>
      </c>
      <c r="F68" s="44"/>
      <c r="G68" s="44"/>
      <c r="H68" s="44"/>
      <c r="I68" s="44"/>
      <c r="J68" s="44"/>
    </row>
    <row r="70" spans="1:10" ht="12.75">
      <c r="A70" s="44" t="s">
        <v>187</v>
      </c>
      <c r="B70" s="44"/>
      <c r="C70" s="44"/>
      <c r="D70" s="47" t="s">
        <v>3</v>
      </c>
      <c r="E70" s="47"/>
      <c r="F70" s="44"/>
      <c r="G70" s="10" t="s">
        <v>3</v>
      </c>
      <c r="H70" s="44"/>
      <c r="I70" s="44"/>
      <c r="J70" s="44"/>
    </row>
    <row r="71" spans="1:10" ht="12.75">
      <c r="A71" s="83" t="s">
        <v>191</v>
      </c>
      <c r="B71" s="44"/>
      <c r="C71" s="44"/>
      <c r="D71" s="84" t="s">
        <v>53</v>
      </c>
      <c r="E71" s="84"/>
      <c r="F71" s="44"/>
      <c r="G71" s="91" t="s">
        <v>134</v>
      </c>
      <c r="H71" s="44"/>
      <c r="I71" s="44"/>
      <c r="J71" s="44"/>
    </row>
    <row r="73" spans="1:10" ht="12.75">
      <c r="A73" s="44" t="s">
        <v>27</v>
      </c>
      <c r="B73" s="44"/>
      <c r="C73" s="44"/>
      <c r="D73" s="44"/>
      <c r="E73" s="44"/>
      <c r="F73" s="44"/>
      <c r="G73" s="44"/>
      <c r="H73" s="44"/>
      <c r="I73" s="44"/>
      <c r="J73" s="44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Пользователь</cp:lastModifiedBy>
  <cp:lastPrinted>2021-02-01T02:25:08Z</cp:lastPrinted>
  <dcterms:created xsi:type="dcterms:W3CDTF">2021-02-01T02:25:26Z</dcterms:created>
  <dcterms:modified xsi:type="dcterms:W3CDTF">2021-03-08T16:07:56Z</dcterms:modified>
  <cp:category/>
  <cp:version/>
  <cp:contentType/>
  <cp:contentStatus/>
</cp:coreProperties>
</file>